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35" i="9"/>
  <c r="CO34" i="9"/>
  <c r="BW34" i="9"/>
  <c r="AM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<sst xmlns="http://schemas.openxmlformats.org/spreadsheetml/2006/main" count="975" uniqueCount="531">
  <si>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</si>
  <si>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</si>
  <si>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</si>
  <si>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</si>
  <si>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</si>
  <si>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</si>
  <si>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</si>
  <si>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</si>
  <si>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</si>
  <si>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</si>
  <si>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</si>
  <si>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</si>
  <si>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</si>
  <si>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</si>
  <si>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</si>
  <si>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</si>
  <si>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</si>
  <si>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</si>
  <si>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</si>
  <si>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</si>
  <si>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</si>
  <si>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</si>
  <si>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</si>
  <si>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</si>
  <si>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</si>
  <si>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</si>
  <si>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</si>
  <si>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</si>
  <si>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</si>
  <si>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</si>
  <si>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</si>
  <si>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</si>
  <si>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</si>
  <si>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</si>
  <si>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</si>
  <si>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</si>
  <si>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</si>
  <si>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</si>
  <si>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</si>
  <si>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</si>
  <si>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</si>
  <si>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</si>
  <si>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</si>
  <si>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</si>
  <si>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</si>
  <si>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</si>
  <si>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</si>
  <si>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</si>
  <si>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</si>
  <si>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</si>
  <si>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</si>
  <si>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</si>
  <si>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</si>
  <si>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</si>
  <si>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</si>
  <si>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</si>
  <si>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</si>
  <si>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</si>
  <si>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</si>
  <si>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</si>
  <si>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</si>
  <si>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</si>
  <si>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</si>
  <si>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</si>
  <si>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</si>
  <si>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</si>
  <si>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</si>
  <si>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</si>
  <si>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</si>
  <si>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</si>
  <si>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</si>
  <si>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</si>
  <si>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</si>
  <si>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</si>
  <si>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</si>
  <si>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</si>
  <si>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</si>
  <si>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</si>
  <si>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</si>
  <si>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</si>
  <si>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</si>
  <si>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</si>
  <si>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仁木町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</si>
  <si>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</si>
  <si>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</si>
  <si>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</si>
  <si>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</si>
  <si>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</si>
  <si>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</si>
  <si>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</si>
  <si>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</si>
  <si>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</si>
  <si>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</si>
  <si>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</si>
  <si>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</si>
  <si>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</si>
  <si>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</si>
  <si>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</si>
  <si>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</si>
  <si>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</si>
  <si>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</si>
  <si>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</si>
  <si>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</si>
  <si>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</si>
  <si>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</si>
  <si>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</si>
  <si>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</si>
  <si>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</si>
  <si>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</si>
  <si>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</si>
  <si>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</si>
  <si>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</si>
  <si>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</si>
  <si>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</si>
  <si>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</si>
  <si>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</si>
  <si>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</si>
  <si>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</si>
  <si>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</si>
  <si>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</si>
  <si>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</si>
  <si>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</si>
  <si>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</si>
  <si>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</si>
  <si>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</si>
  <si>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</si>
  <si>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</si>
  <si>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</si>
  <si>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</si>
  <si>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</si>
  <si>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</si>
  <si>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</si>
  <si>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</si>
  <si>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</si>
  <si>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</si>
  <si>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</si>
  <si>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</si>
  <si>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</si>
  <si>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</si>
  <si>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</si>
  <si>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</si>
  <si>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</si>
  <si>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</si>
  <si>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</si>
  <si>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</si>
  <si>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</si>
  <si>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</si>
  <si>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</si>
  <si>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</si>
  <si>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</si>
  <si>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</si>
  <si>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</si>
  <si>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</si>
  <si>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</si>
  <si>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</si>
  <si>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</si>
  <si>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</si>
  <si>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</si>
  <si>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</si>
  <si>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</si>
  <si>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</si>
  <si>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</si>
  <si>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</si>
  <si>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</si>
  <si>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</si>
  <si>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</si>
  <si>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</si>
  <si>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</si>
  <si>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</si>
  <si>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</si>
  <si>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</si>
  <si>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</si>
  <si>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</si>
  <si>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</si>
  <si>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</si>
  <si>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</si>
  <si>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</si>
  <si>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</si>
  <si>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</si>
  <si>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</si>
  <si>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</si>
  <si>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</si>
  <si>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</si>
  <si>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</si>
  <si>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</si>
  <si>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</si>
  <si>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</si>
  <si>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</si>
  <si>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</si>
  <si>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</si>
  <si>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</si>
  <si>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</si>
  <si>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</si>
  <si>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</si>
  <si>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</si>
  <si>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</si>
  <si>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北海道仁木町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</si>
  <si>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</si>
  <si>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</si>
  <si>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</si>
  <si>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</si>
  <si>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</si>
  <si>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</si>
  <si>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</si>
  <si>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</si>
  <si>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</si>
  <si>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</si>
  <si>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</si>
  <si>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</si>
  <si>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</si>
  <si>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</si>
  <si>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</si>
  <si>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</si>
  <si>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</si>
  <si>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</si>
  <si>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</si>
  <si>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</si>
  <si>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</si>
  <si>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</si>
  <si>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</si>
  <si>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</si>
  <si>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</si>
  <si>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</si>
  <si>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</si>
  <si>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</si>
  <si>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</si>
  <si>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</si>
  <si>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</si>
  <si>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</si>
  <si>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</si>
  <si>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</si>
  <si>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</si>
  <si>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</si>
  <si>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</si>
  <si>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</si>
  <si>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</si>
  <si>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</si>
  <si>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</si>
  <si>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</si>
  <si>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</si>
  <si>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</si>
  <si>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</si>
  <si>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</si>
  <si>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</si>
  <si>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</si>
  <si>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</si>
  <si>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</si>
  <si>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</si>
  <si>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</si>
  <si>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</si>
  <si>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</si>
  <si>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</si>
  <si>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</si>
  <si>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</si>
  <si>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</si>
  <si>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</si>
  <si>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</si>
  <si>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</si>
  <si>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</si>
  <si>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</si>
  <si>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</si>
  <si>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</si>
  <si>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</si>
  <si>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</si>
  <si>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</si>
  <si>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</si>
  <si>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</si>
  <si>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</si>
  <si>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</si>
  <si>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</si>
  <si>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</si>
  <si>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</si>
  <si>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</si>
  <si>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</si>
  <si>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</si>
  <si>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</si>
  <si>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</si>
  <si>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</si>
  <si>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</si>
  <si>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</si>
  <si>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</si>
  <si>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</si>
  <si>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</si>
  <si>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</si>
  <si>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</si>
  <si>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</si>
  <si>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</si>
  <si>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</si>
  <si>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</si>
  <si>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</si>
  <si>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</si>
  <si>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</si>
  <si>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</si>
  <si>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</si>
  <si>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</si>
  <si>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</si>
  <si>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</si>
  <si>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</si>
  <si>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</si>
  <si>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</si>
  <si>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</si>
  <si>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</si>
  <si>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</si>
  <si>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</si>
  <si>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</si>
  <si>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</si>
  <si>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</si>
  <si>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</si>
  <si>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</si>
  <si>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</si>
  <si>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</si>
  <si>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</si>
  <si>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</si>
  <si>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</si>
  <si>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</si>
  <si>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</si>
  <si>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</si>
  <si>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</si>
  <si>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</si>
  <si>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</si>
  <si>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</si>
  <si>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</si>
  <si>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</si>
  <si>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</si>
  <si>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</si>
  <si>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</si>
  <si>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</si>
  <si>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</si>
  <si>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</si>
  <si>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</si>
  <si>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</si>
  <si>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</si>
  <si>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</si>
  <si>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</si>
  <si>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</si>
  <si>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</si>
  <si>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</si>
  <si>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</si>
  <si>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</si>
  <si>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</si>
  <si>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</si>
  <si>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</si>
  <si>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</si>
  <si>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</si>
  <si>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</si>
  <si>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北海道仁木町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</si>
  <si>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</si>
  <si>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</si>
  <si>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</si>
  <si>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</si>
  <si>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</si>
  <si>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</si>
  <si>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</si>
  <si>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</si>
  <si>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</si>
  <si>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</si>
  <si>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</si>
  <si>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</si>
  <si>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</si>
  <si>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</si>
  <si>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</si>
  <si>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</si>
  <si>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</si>
  <si>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</si>
  <si>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</si>
  <si>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</si>
  <si>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</si>
  <si>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</si>
  <si>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</si>
  <si>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</si>
  <si>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</si>
  <si>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</si>
  <si>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</si>
  <si>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</si>
  <si>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</si>
  <si>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</si>
  <si>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</si>
  <si>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</si>
  <si>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</si>
  <si>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</si>
  <si>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</si>
  <si>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</si>
  <si>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</si>
  <si>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</si>
  <si>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</si>
  <si>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</si>
  <si>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</si>
  <si>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</si>
  <si>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</si>
  <si>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</si>
  <si>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</si>
  <si>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</si>
  <si>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</si>
  <si>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</si>
  <si>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</si>
  <si>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</si>
  <si>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</si>
  <si>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</si>
  <si>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</si>
  <si>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</si>
  <si>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</si>
  <si>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</si>
  <si>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</si>
  <si>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</si>
  <si>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</si>
  <si>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</si>
  <si>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</si>
  <si>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</si>
  <si>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</si>
  <si>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</si>
  <si>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</si>
  <si>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</si>
  <si>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</si>
  <si>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</si>
  <si>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</si>
  <si>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</si>
  <si>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</si>
  <si>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</si>
  <si>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</si>
  <si>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</si>
  <si>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</si>
  <si>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</si>
  <si>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</si>
  <si>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</si>
  <si>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</si>
  <si>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</si>
  <si>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</si>
  <si>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</si>
  <si>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</si>
  <si>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</si>
  <si>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</si>
  <si>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</si>
  <si>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</si>
  <si>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</si>
  <si>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</si>
  <si>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</si>
  <si>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</si>
  <si>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</si>
  <si>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</si>
  <si>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</si>
  <si>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</si>
  <si>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</si>
  <si>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</si>
  <si>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</si>
  <si>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</si>
  <si>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</si>
  <si>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</si>
  <si>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</si>
  <si>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</si>
  <si>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</si>
  <si>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</si>
  <si>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</si>
  <si>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</si>
  <si>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</si>
  <si>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</si>
  <si>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</si>
  <si>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</si>
  <si>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</si>
  <si>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</si>
  <si>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</si>
  <si>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</si>
  <si>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</si>
  <si>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</si>
  <si>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</si>
  <si>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</si>
  <si>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</si>
  <si>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</si>
  <si>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</si>
  <si>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</si>
  <si>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</si>
  <si>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</si>
  <si>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</si>
  <si>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</si>
  <si>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</si>
  <si>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</si>
  <si>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</si>
  <si>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</si>
  <si>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</si>
  <si>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</si>
  <si>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</si>
  <si>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</si>
  <si>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</si>
  <si>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</si>
  <si>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</si>
  <si>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</si>
  <si>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</si>
  <si>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</si>
  <si>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</si>
  <si>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</si>
  <si>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</si>
  <si>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</si>
  <si>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</si>
  <si>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</si>
  <si>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</si>
  <si>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</si>
  <si>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</si>
  <si>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</si>
  <si>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</si>
  <si>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</si>
  <si>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</si>
  <si>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</si>
  <si>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</si>
  <si>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</si>
  <si>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</si>
  <si>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</si>
  <si>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</si>
  <si>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</si>
  <si>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</si>
  <si>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</si>
  <si>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</si>
  <si>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</si>
  <si>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</si>
  <si>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</si>
  <si>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</si>
  <si>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</si>
  <si>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</si>
  <si>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</si>
  <si>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</si>
  <si>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国民健康保険事業特別会計</t>
  </si>
  <si>
    <t>簡易水道事業特別会計</t>
  </si>
  <si>
    <t>後期高齢者医療特別会計</t>
  </si>
  <si>
    <t>その他会計（赤字）</t>
  </si>
  <si>
    <t>その他会計（黒字）</t>
  </si>
  <si>
    <t>北後志衛生施設組合</t>
    <rPh sb="0" eb="1">
      <t>キタ</t>
    </rPh>
    <rPh sb="1" eb="3">
      <t>シリベシ</t>
    </rPh>
    <rPh sb="3" eb="5">
      <t>エイセイ</t>
    </rPh>
    <rPh sb="5" eb="7">
      <t>シセツ</t>
    </rPh>
    <rPh sb="7" eb="9">
      <t>クミアイ</t>
    </rPh>
    <phoneticPr fontId="2"/>
  </si>
  <si>
    <t>後志広域連合</t>
    <rPh sb="0" eb="2">
      <t>シリベシ</t>
    </rPh>
    <rPh sb="2" eb="4">
      <t>コウイキ</t>
    </rPh>
    <rPh sb="4" eb="6">
      <t>レンゴウ</t>
    </rPh>
    <phoneticPr fontId="2"/>
  </si>
  <si>
    <t>北しりべし廃棄物処理広域連合</t>
    <rPh sb="0" eb="1">
      <t>キタ</t>
    </rPh>
    <rPh sb="5" eb="8">
      <t>ハイキブツ</t>
    </rPh>
    <rPh sb="8" eb="10">
      <t>ショリ</t>
    </rPh>
    <rPh sb="10" eb="12">
      <t>コウイキ</t>
    </rPh>
    <rPh sb="12" eb="14">
      <t>レンゴウ</t>
    </rPh>
    <phoneticPr fontId="2"/>
  </si>
  <si>
    <t>北後志消防組合</t>
    <rPh sb="0" eb="1">
      <t>キタ</t>
    </rPh>
    <rPh sb="1" eb="3">
      <t>シリベシ</t>
    </rPh>
    <rPh sb="3" eb="5">
      <t>ショウボウ</t>
    </rPh>
    <rPh sb="5" eb="7">
      <t>クミアイ</t>
    </rPh>
    <phoneticPr fontId="2"/>
  </si>
  <si>
    <t>後志教育研修センター</t>
    <rPh sb="0" eb="2">
      <t>シリベシ</t>
    </rPh>
    <rPh sb="2" eb="4">
      <t>キョウイク</t>
    </rPh>
    <rPh sb="4" eb="6">
      <t>ケンシュウ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</si>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</sst>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92283</c:v>
                </c:pt>
                <c:pt idx="1">
                  <c:v>68879</c:v>
                </c:pt>
                <c:pt idx="2">
                  <c:v>159336</c:v>
                </c:pt>
                <c:pt idx="3">
                  <c:v>140330</c:v>
                </c:pt>
                <c:pt idx="4">
                  <c:v>56965</c:v>
                </c:pt>
              </c:numCache>
            </c:numRef>
          </c:val>
          <c:smooth val="0"/>
        </c:ser>
        <c:dLbls>
          <c:showLegendKey val="0"/>
          <c:showVal val="0"/>
          <c:showCatName val="0"/>
          <c:showSerName val="0"/>
          <c:showPercent val="0"/>
          <c:showBubbleSize val="0"/>
        </c:dLbls>
        <c:marker val="1"/>
        <c:smooth val="0"/>
        <c:axId val="147344000"/>
        <c:axId val="149320448"/>
      </c:lineChart>
      <c:catAx>
        <c:axId val="147344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320448"/>
        <c:crosses val="autoZero"/>
        <c:auto val="1"/>
        <c:lblAlgn val="ctr"/>
        <c:lblOffset val="100"/>
        <c:tickLblSkip val="1"/>
        <c:tickMarkSkip val="1"/>
        <c:noMultiLvlLbl val="0"/>
      </c:catAx>
      <c:valAx>
        <c:axId val="14932044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344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1.31</c:v>
                </c:pt>
                <c:pt idx="1">
                  <c:v>0.84</c:v>
                </c:pt>
                <c:pt idx="2">
                  <c:v>1.05</c:v>
                </c:pt>
                <c:pt idx="3">
                  <c:v>1.1100000000000001</c:v>
                </c:pt>
                <c:pt idx="4">
                  <c:v>0.79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15.42</c:v>
                </c:pt>
                <c:pt idx="1">
                  <c:v>21.8</c:v>
                </c:pt>
                <c:pt idx="2">
                  <c:v>28.07</c:v>
                </c:pt>
                <c:pt idx="3">
                  <c:v>32.22</c:v>
                </c:pt>
                <c:pt idx="4">
                  <c:v>31.83</c:v>
                </c:pt>
              </c:numCache>
            </c:numRef>
          </c:val>
        </c:ser>
        <c:dLbls>
          <c:showLegendKey val="0"/>
          <c:showVal val="0"/>
          <c:showCatName val="0"/>
          <c:showSerName val="0"/>
          <c:showPercent val="0"/>
          <c:showBubbleSize val="0"/>
        </c:dLbls>
        <c:gapWidth val="250"/>
        <c:overlap val="100"/>
        <c:axId val="150332928"/>
        <c:axId val="150334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8.99</c:v>
                </c:pt>
                <c:pt idx="1">
                  <c:v>9.89</c:v>
                </c:pt>
                <c:pt idx="2">
                  <c:v>8.19</c:v>
                </c:pt>
                <c:pt idx="3">
                  <c:v>4.66</c:v>
                </c:pt>
                <c:pt idx="4">
                  <c:v>3.51</c:v>
                </c:pt>
              </c:numCache>
            </c:numRef>
          </c:val>
          <c:smooth val="0"/>
        </c:ser>
        <c:dLbls>
          <c:showLegendKey val="0"/>
          <c:showVal val="0"/>
          <c:showCatName val="0"/>
          <c:showSerName val="0"/>
          <c:showPercent val="0"/>
          <c:showBubbleSize val="0"/>
        </c:dLbls>
        <c:marker val="1"/>
        <c:smooth val="0"/>
        <c:axId val="150332928"/>
        <c:axId val="150334848"/>
      </c:lineChart>
      <c:catAx>
        <c:axId val="15033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334848"/>
        <c:crosses val="autoZero"/>
        <c:auto val="1"/>
        <c:lblAlgn val="ctr"/>
        <c:lblOffset val="100"/>
        <c:tickLblSkip val="1"/>
        <c:tickMarkSkip val="1"/>
        <c:noMultiLvlLbl val="0"/>
      </c:catAx>
      <c:valAx>
        <c:axId val="15033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33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0.03</c:v>
                </c:pt>
                <c:pt idx="4">
                  <c:v>#N/A</c:v>
                </c:pt>
                <c:pt idx="5">
                  <c:v>0.01</c:v>
                </c:pt>
                <c:pt idx="6">
                  <c:v>#N/A</c:v>
                </c:pt>
                <c:pt idx="7">
                  <c:v>0.01</c:v>
                </c:pt>
                <c:pt idx="8">
                  <c:v>#N/A</c:v>
                </c:pt>
                <c:pt idx="9">
                  <c:v>0.01</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0.02</c:v>
                </c:pt>
                <c:pt idx="2">
                  <c:v>#N/A</c:v>
                </c:pt>
                <c:pt idx="3">
                  <c:v>0.06</c:v>
                </c:pt>
                <c:pt idx="4">
                  <c:v>#N/A</c:v>
                </c:pt>
                <c:pt idx="5">
                  <c:v>0.2</c:v>
                </c:pt>
                <c:pt idx="6">
                  <c:v>#N/A</c:v>
                </c:pt>
                <c:pt idx="7">
                  <c:v>0.05</c:v>
                </c:pt>
                <c:pt idx="8">
                  <c:v>#N/A</c:v>
                </c:pt>
                <c:pt idx="9">
                  <c:v>0.03</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0.05</c:v>
                </c:pt>
                <c:pt idx="2">
                  <c:v>#N/A</c:v>
                </c:pt>
                <c:pt idx="3">
                  <c:v>0.14000000000000001</c:v>
                </c:pt>
                <c:pt idx="4">
                  <c:v>#N/A</c:v>
                </c:pt>
                <c:pt idx="5">
                  <c:v>0.04</c:v>
                </c:pt>
                <c:pt idx="6">
                  <c:v>#N/A</c:v>
                </c:pt>
                <c:pt idx="7">
                  <c:v>0.15</c:v>
                </c:pt>
                <c:pt idx="8">
                  <c:v>#N/A</c:v>
                </c:pt>
                <c:pt idx="9">
                  <c:v>0.16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1.31</c:v>
                </c:pt>
                <c:pt idx="2">
                  <c:v>#N/A</c:v>
                </c:pt>
                <c:pt idx="3">
                  <c:v>0.84</c:v>
                </c:pt>
                <c:pt idx="4">
                  <c:v>#N/A</c:v>
                </c:pt>
                <c:pt idx="5">
                  <c:v>1.05</c:v>
                </c:pt>
                <c:pt idx="6">
                  <c:v>#N/A</c:v>
                </c:pt>
                <c:pt idx="7">
                  <c:v>1.1100000000000001</c:v>
                </c:pt>
                <c:pt idx="8">
                  <c:v>#N/A</c:v>
                </c:pt>
                <c:pt idx="9">
                  <c:v>0.79</c:v>
                </c:pt>
              </c:numCache>
            </c:numRef>
          </c:val>
        </c:ser>
        <c:dLbls>
          <c:showLegendKey val="0"/>
          <c:showVal val="0"/>
          <c:showCatName val="0"/>
          <c:showSerName val="0"/>
          <c:showPercent val="0"/>
          <c:showBubbleSize val="0"/>
        </c:dLbls>
        <c:gapWidth val="150"/>
        <c:overlap val="100"/>
        <c:axId val="150487040"/>
        <c:axId val="150488576"/>
      </c:barChart>
      <c:catAx>
        <c:axId val="15048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488576"/>
        <c:crosses val="autoZero"/>
        <c:auto val="1"/>
        <c:lblAlgn val="ctr"/>
        <c:lblOffset val="100"/>
        <c:tickLblSkip val="1"/>
        <c:tickMarkSkip val="1"/>
        <c:noMultiLvlLbl val="0"/>
      </c:catAx>
      <c:valAx>
        <c:axId val="15048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487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457</c:v>
                </c:pt>
                <c:pt idx="5">
                  <c:v>457</c:v>
                </c:pt>
                <c:pt idx="8">
                  <c:v>451</c:v>
                </c:pt>
                <c:pt idx="11">
                  <c:v>370</c:v>
                </c:pt>
                <c:pt idx="14">
                  <c:v>400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40</c:v>
                </c:pt>
                <c:pt idx="3">
                  <c:v>37</c:v>
                </c:pt>
                <c:pt idx="6">
                  <c:v>37</c:v>
                </c:pt>
                <c:pt idx="9">
                  <c:v>39</c:v>
                </c:pt>
                <c:pt idx="12">
                  <c:v>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16</c:v>
                </c:pt>
                <c:pt idx="3">
                  <c:v>17</c:v>
                </c:pt>
                <c:pt idx="6">
                  <c:v>16</c:v>
                </c:pt>
                <c:pt idx="9">
                  <c:v>17</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25</c:v>
                </c:pt>
                <c:pt idx="3">
                  <c:v>48</c:v>
                </c:pt>
                <c:pt idx="6">
                  <c:v>71</c:v>
                </c:pt>
                <c:pt idx="9">
                  <c:v>62</c:v>
                </c:pt>
                <c:pt idx="12">
                  <c:v>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677</c:v>
                </c:pt>
                <c:pt idx="3">
                  <c:v>667</c:v>
                </c:pt>
                <c:pt idx="6">
                  <c:v>644</c:v>
                </c:pt>
                <c:pt idx="9">
                  <c:v>496</c:v>
                </c:pt>
                <c:pt idx="12">
                  <c:v>492</c:v>
                </c:pt>
              </c:numCache>
            </c:numRef>
          </c:val>
        </c:ser>
        <c:dLbls>
          <c:showLegendKey val="0"/>
          <c:showVal val="0"/>
          <c:showCatName val="0"/>
          <c:showSerName val="0"/>
          <c:showPercent val="0"/>
          <c:showBubbleSize val="0"/>
        </c:dLbls>
        <c:gapWidth val="100"/>
        <c:overlap val="100"/>
        <c:axId val="150726144"/>
        <c:axId val="150728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301</c:v>
                </c:pt>
                <c:pt idx="2">
                  <c:v>#N/A</c:v>
                </c:pt>
                <c:pt idx="3">
                  <c:v>#N/A</c:v>
                </c:pt>
                <c:pt idx="4">
                  <c:v>312</c:v>
                </c:pt>
                <c:pt idx="5">
                  <c:v>#N/A</c:v>
                </c:pt>
                <c:pt idx="6">
                  <c:v>#N/A</c:v>
                </c:pt>
                <c:pt idx="7">
                  <c:v>317</c:v>
                </c:pt>
                <c:pt idx="8">
                  <c:v>#N/A</c:v>
                </c:pt>
                <c:pt idx="9">
                  <c:v>#N/A</c:v>
                </c:pt>
                <c:pt idx="10">
                  <c:v>244</c:v>
                </c:pt>
                <c:pt idx="11">
                  <c:v>#N/A</c:v>
                </c:pt>
                <c:pt idx="12">
                  <c:v>#N/A</c:v>
                </c:pt>
                <c:pt idx="13">
                  <c:v>214</c:v>
                </c:pt>
                <c:pt idx="14">
                  <c:v>#N/A</c:v>
                </c:pt>
              </c:numCache>
            </c:numRef>
          </c:val>
          <c:smooth val="0"/>
        </c:ser>
        <c:dLbls>
          <c:showLegendKey val="0"/>
          <c:showVal val="0"/>
          <c:showCatName val="0"/>
          <c:showSerName val="0"/>
          <c:showPercent val="0"/>
          <c:showBubbleSize val="0"/>
        </c:dLbls>
        <c:marker val="1"/>
        <c:smooth val="0"/>
        <c:axId val="150726144"/>
        <c:axId val="150728064"/>
      </c:lineChart>
      <c:catAx>
        <c:axId val="15072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728064"/>
        <c:crosses val="autoZero"/>
        <c:auto val="1"/>
        <c:lblAlgn val="ctr"/>
        <c:lblOffset val="100"/>
        <c:tickLblSkip val="1"/>
        <c:tickMarkSkip val="1"/>
        <c:noMultiLvlLbl val="0"/>
      </c:catAx>
      <c:valAx>
        <c:axId val="150728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72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2980</c:v>
                </c:pt>
                <c:pt idx="5">
                  <c:v>2922</c:v>
                </c:pt>
                <c:pt idx="8">
                  <c:v>2894</c:v>
                </c:pt>
                <c:pt idx="11">
                  <c:v>2972</c:v>
                </c:pt>
                <c:pt idx="14">
                  <c:v>2942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883</c:v>
                </c:pt>
                <c:pt idx="5">
                  <c:v>837</c:v>
                </c:pt>
                <c:pt idx="8">
                  <c:v>846</c:v>
                </c:pt>
                <c:pt idx="11">
                  <c:v>915</c:v>
                </c:pt>
                <c:pt idx="14">
                  <c:v>889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748</c:v>
                </c:pt>
                <c:pt idx="5">
                  <c:v>961</c:v>
                </c:pt>
                <c:pt idx="8">
                  <c:v>1114</c:v>
                </c:pt>
                <c:pt idx="11">
                  <c:v>1322</c:v>
                </c:pt>
                <c:pt idx="14">
                  <c:v>1512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882</c:v>
                </c:pt>
                <c:pt idx="3">
                  <c:v>860</c:v>
                </c:pt>
                <c:pt idx="6">
                  <c:v>844</c:v>
                </c:pt>
                <c:pt idx="9">
                  <c:v>881</c:v>
                </c:pt>
                <c:pt idx="12">
                  <c:v>800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212</c:v>
                </c:pt>
                <c:pt idx="3">
                  <c:v>199</c:v>
                </c:pt>
                <c:pt idx="6">
                  <c:v>189</c:v>
                </c:pt>
                <c:pt idx="9">
                  <c:v>218</c:v>
                </c:pt>
                <c:pt idx="12">
                  <c:v>206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532</c:v>
                </c:pt>
                <c:pt idx="3">
                  <c:v>598</c:v>
                </c:pt>
                <c:pt idx="6">
                  <c:v>862</c:v>
                </c:pt>
                <c:pt idx="9">
                  <c:v>1188</c:v>
                </c:pt>
                <c:pt idx="12">
                  <c:v>1257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193</c:v>
                </c:pt>
                <c:pt idx="3">
                  <c:v>164</c:v>
                </c:pt>
                <c:pt idx="6">
                  <c:v>133</c:v>
                </c:pt>
                <c:pt idx="9">
                  <c:v>102</c:v>
                </c:pt>
                <c:pt idx="12">
                  <c:v>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4521</c:v>
                </c:pt>
                <c:pt idx="3">
                  <c:v>4132</c:v>
                </c:pt>
                <c:pt idx="6">
                  <c:v>3978</c:v>
                </c:pt>
                <c:pt idx="9">
                  <c:v>3998</c:v>
                </c:pt>
                <c:pt idx="12">
                  <c:v>3740</c:v>
                </c:pt>
              </c:numCache>
            </c:numRef>
          </c:val>
        </c:ser>
        <c:dLbls>
          <c:showLegendKey val="0"/>
          <c:showVal val="0"/>
          <c:showCatName val="0"/>
          <c:showSerName val="0"/>
          <c:showPercent val="0"/>
          <c:showBubbleSize val="0"/>
        </c:dLbls>
        <c:gapWidth val="100"/>
        <c:overlap val="100"/>
        <c:axId val="150912384"/>
        <c:axId val="150922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1731</c:v>
                </c:pt>
                <c:pt idx="2">
                  <c:v>#N/A</c:v>
                </c:pt>
                <c:pt idx="3">
                  <c:v>#N/A</c:v>
                </c:pt>
                <c:pt idx="4">
                  <c:v>1233</c:v>
                </c:pt>
                <c:pt idx="5">
                  <c:v>#N/A</c:v>
                </c:pt>
                <c:pt idx="6">
                  <c:v>#N/A</c:v>
                </c:pt>
                <c:pt idx="7">
                  <c:v>1153</c:v>
                </c:pt>
                <c:pt idx="8">
                  <c:v>#N/A</c:v>
                </c:pt>
                <c:pt idx="9">
                  <c:v>#N/A</c:v>
                </c:pt>
                <c:pt idx="10">
                  <c:v>1178</c:v>
                </c:pt>
                <c:pt idx="11">
                  <c:v>#N/A</c:v>
                </c:pt>
                <c:pt idx="12">
                  <c:v>#N/A</c:v>
                </c:pt>
                <c:pt idx="13">
                  <c:v>729</c:v>
                </c:pt>
                <c:pt idx="14">
                  <c:v>#N/A</c:v>
                </c:pt>
              </c:numCache>
            </c:numRef>
          </c:val>
          <c:smooth val="0"/>
        </c:ser>
        <c:dLbls>
          <c:showLegendKey val="0"/>
          <c:showVal val="0"/>
          <c:showCatName val="0"/>
          <c:showSerName val="0"/>
          <c:showPercent val="0"/>
          <c:showBubbleSize val="0"/>
        </c:dLbls>
        <c:marker val="1"/>
        <c:smooth val="0"/>
        <c:axId val="150912384"/>
        <c:axId val="150922752"/>
      </c:lineChart>
      <c:catAx>
        <c:axId val="15091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922752"/>
        <c:crosses val="autoZero"/>
        <c:auto val="1"/>
        <c:lblAlgn val="ctr"/>
        <c:lblOffset val="100"/>
        <c:tickLblSkip val="1"/>
        <c:tickMarkSkip val="1"/>
        <c:noMultiLvlLbl val="0"/>
      </c:catAx>
      <c:valAx>
        <c:axId val="150922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91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北海道仁木町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3,595
3,572
167.93
3,166,133
3,138,526
17,851
2,247,106
3,740,204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38.4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人口の減少や全国平均を上回る高齢化率に加え、町内に中心となる産業がないこと等により、財政基盤が弱く、類似団体平均より若干下回っている。</a:t>
          </a:r>
        </a:p>
        <a:p>
          <a:r>
            <a:rPr kumimoji="1" lang="ja-JP" altLang="en-US" sz="1300" baseline="0">
              <a:latin typeface="ＭＳ Ｐゴシック"/>
            </a:rPr>
            <a:t>　事務事業の見直しによる歳出削減を行い、活力あるまちづくりを展開しつつ、行政の効率化に努めることにより、財政の健全化を図る。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69" name="直線コネクタ 68"/>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61685</xdr:rowOff>
    </xdr:to>
    <xdr:cxnSp macro="">
      <xdr:nvCxnSpPr>
        <xdr:cNvPr id="72" name="直線コネクタ 71"/>
        <xdr:cNvCxnSpPr/>
      </xdr:nvCxnSpPr>
      <xdr:spPr>
        <a:xfrm>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8" name="直線コネクタ 77"/>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154412</xdr:rowOff>
    </xdr:from>
    <xdr:ext cx="762000" cy="259045"/>
    <xdr:sp macro="" textlink="">
      <xdr:nvSpPr>
        <xdr:cNvPr id="89"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0.2</a:t>
          </a:r>
          <a:r>
            <a:rPr kumimoji="1" lang="ja-JP" altLang="en-US" sz="1300">
              <a:latin typeface="ＭＳ Ｐゴシック"/>
            </a:rPr>
            <a:t>ポイント減少したが、依然、類似団体平均を上回っている。</a:t>
          </a:r>
        </a:p>
        <a:p>
          <a:r>
            <a:rPr kumimoji="1" lang="ja-JP" altLang="en-US" sz="1300">
              <a:latin typeface="ＭＳ Ｐゴシック"/>
            </a:rPr>
            <a:t>　これは、公債費の占める割合が高いためであることから、地方債の積極的な抑制、利子支出抑制のため借入先の見直しを図り、類似団体平均の水準となるよう努める。</a:t>
          </a:r>
          <a:endParaRPr kumimoji="1" lang="en-US" altLang="ja-JP" sz="1300">
            <a:latin typeface="ＭＳ Ｐゴシック"/>
          </a:endParaRPr>
        </a:p>
        <a:p>
          <a:r>
            <a:rPr kumimoji="1" lang="ja-JP" altLang="en-US" sz="1300">
              <a:latin typeface="ＭＳ Ｐゴシック"/>
            </a:rPr>
            <a:t>　また、他会計の繰出金や維持補修費も類似団体平均を上回っていることから、これらの経費についても抑制に努める。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62</xdr:row>
      <xdr:rowOff>75474</xdr:rowOff>
    </xdr:to>
    <xdr:cxnSp macro="">
      <xdr:nvCxnSpPr>
        <xdr:cNvPr id="134" name="直線コネクタ 133"/>
        <xdr:cNvCxnSpPr/>
      </xdr:nvCxnSpPr>
      <xdr:spPr>
        <a:xfrm flipV="1">
          <a:off x="4114800" y="1069848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75474</xdr:rowOff>
    </xdr:from>
    <xdr:to>
      <xdr:col>6</xdr:col>
      <xdr:colOff>0</xdr:colOff>
      <xdr:row>62</xdr:row>
      <xdr:rowOff>130628</xdr:rowOff>
    </xdr:to>
    <xdr:cxnSp macro="">
      <xdr:nvCxnSpPr>
        <xdr:cNvPr id="137" name="直線コネクタ 136"/>
        <xdr:cNvCxnSpPr/>
      </xdr:nvCxnSpPr>
      <xdr:spPr>
        <a:xfrm flipV="1">
          <a:off x="3225800" y="10705374"/>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130628</xdr:rowOff>
    </xdr:from>
    <xdr:to>
      <xdr:col>4</xdr:col>
      <xdr:colOff>482600</xdr:colOff>
      <xdr:row>62</xdr:row>
      <xdr:rowOff>137523</xdr:rowOff>
    </xdr:to>
    <xdr:cxnSp macro="">
      <xdr:nvCxnSpPr>
        <xdr:cNvPr id="140" name="直線コネクタ 139"/>
        <xdr:cNvCxnSpPr/>
      </xdr:nvCxnSpPr>
      <xdr:spPr>
        <a:xfrm flipV="1">
          <a:off x="2336800" y="107605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137523</xdr:rowOff>
    </xdr:from>
    <xdr:to>
      <xdr:col>3</xdr:col>
      <xdr:colOff>279400</xdr:colOff>
      <xdr:row>63</xdr:row>
      <xdr:rowOff>28122</xdr:rowOff>
    </xdr:to>
    <xdr:cxnSp macro="">
      <xdr:nvCxnSpPr>
        <xdr:cNvPr id="143" name="直線コネクタ 142"/>
        <xdr:cNvCxnSpPr/>
      </xdr:nvCxnSpPr>
      <xdr:spPr>
        <a:xfrm flipV="1">
          <a:off x="1447800" y="107674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53" name="円/楕円 152"/>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161307</xdr:rowOff>
    </xdr:from>
    <xdr:ext cx="762000" cy="259045"/>
    <xdr:sp macro="" textlink="">
      <xdr:nvSpPr>
        <xdr:cNvPr id="154" name="財政構造の弾力性該当値テキスト"/>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24674</xdr:rowOff>
    </xdr:from>
    <xdr:to>
      <xdr:col>6</xdr:col>
      <xdr:colOff>50800</xdr:colOff>
      <xdr:row>62</xdr:row>
      <xdr:rowOff>126274</xdr:rowOff>
    </xdr:to>
    <xdr:sp macro="" textlink="">
      <xdr:nvSpPr>
        <xdr:cNvPr id="155" name="円/楕円 154"/>
        <xdr:cNvSpPr/>
      </xdr:nvSpPr>
      <xdr:spPr>
        <a:xfrm>
          <a:off x="4064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111051</xdr:rowOff>
    </xdr:from>
    <xdr:ext cx="736600" cy="259045"/>
    <xdr:sp macro="" textlink="">
      <xdr:nvSpPr>
        <xdr:cNvPr id="156" name="テキスト ボックス 155"/>
        <xdr:cNvSpPr txBox="1"/>
      </xdr:nvSpPr>
      <xdr:spPr>
        <a:xfrm>
          <a:off x="3733800" y="1074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79828</xdr:rowOff>
    </xdr:from>
    <xdr:to>
      <xdr:col>4</xdr:col>
      <xdr:colOff>533400</xdr:colOff>
      <xdr:row>63</xdr:row>
      <xdr:rowOff>9978</xdr:rowOff>
    </xdr:to>
    <xdr:sp macro="" textlink="">
      <xdr:nvSpPr>
        <xdr:cNvPr id="157" name="円/楕円 156"/>
        <xdr:cNvSpPr/>
      </xdr:nvSpPr>
      <xdr:spPr>
        <a:xfrm>
          <a:off x="3175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166205</xdr:rowOff>
    </xdr:from>
    <xdr:ext cx="762000" cy="259045"/>
    <xdr:sp macro="" textlink="">
      <xdr:nvSpPr>
        <xdr:cNvPr id="158" name="テキスト ボックス 157"/>
        <xdr:cNvSpPr txBox="1"/>
      </xdr:nvSpPr>
      <xdr:spPr>
        <a:xfrm>
          <a:off x="2844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86723</xdr:rowOff>
    </xdr:from>
    <xdr:to>
      <xdr:col>3</xdr:col>
      <xdr:colOff>330200</xdr:colOff>
      <xdr:row>63</xdr:row>
      <xdr:rowOff>16873</xdr:rowOff>
    </xdr:to>
    <xdr:sp macro="" textlink="">
      <xdr:nvSpPr>
        <xdr:cNvPr id="159" name="円/楕円 158"/>
        <xdr:cNvSpPr/>
      </xdr:nvSpPr>
      <xdr:spPr>
        <a:xfrm>
          <a:off x="2286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1650</xdr:rowOff>
    </xdr:from>
    <xdr:ext cx="762000" cy="259045"/>
    <xdr:sp macro="" textlink="">
      <xdr:nvSpPr>
        <xdr:cNvPr id="160" name="テキスト ボックス 159"/>
        <xdr:cNvSpPr txBox="1"/>
      </xdr:nvSpPr>
      <xdr:spPr>
        <a:xfrm>
          <a:off x="1955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61" name="円/楕円 160"/>
        <xdr:cNvSpPr/>
      </xdr:nvSpPr>
      <xdr:spPr>
        <a:xfrm>
          <a:off x="1397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63699</xdr:rowOff>
    </xdr:from>
    <xdr:ext cx="762000" cy="259045"/>
    <xdr:sp macro="" textlink="">
      <xdr:nvSpPr>
        <xdr:cNvPr id="162" name="テキスト ボックス 161"/>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[266,787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類似団体平均と比較して、人件費・物件費等決算額が低くなっている要因として、ゴミ処理業務や消防業務を一部事務組合で行っていることが挙げられる。</a:t>
          </a:r>
        </a:p>
        <a:p>
          <a:r>
            <a:rPr kumimoji="1" lang="ja-JP" altLang="en-US" sz="1300">
              <a:latin typeface="ＭＳ Ｐゴシック"/>
            </a:rPr>
            <a:t>　しかし、一部事務組合の人件費・物件費に充てる負担金や公営企業会計の人件費、物件費等に充てる繰出金といった費用を合計した場合の人口１人当たりの金額は大幅に増加することになる。</a:t>
          </a:r>
        </a:p>
        <a:p>
          <a:r>
            <a:rPr kumimoji="1" lang="ja-JP" altLang="en-US" sz="1300">
              <a:latin typeface="ＭＳ Ｐゴシック"/>
            </a:rPr>
            <a:t>　今後は、これらを含めた経費について抑制していく必要がある。</a:t>
          </a:r>
        </a:p>
        <a:p>
          <a:endParaRPr kumimoji="1" lang="ja-JP" altLang="en-US" sz="125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86190</xdr:rowOff>
    </xdr:from>
    <xdr:to>
      <xdr:col>7</xdr:col>
      <xdr:colOff>152400</xdr:colOff>
      <xdr:row>82</xdr:row>
      <xdr:rowOff>99409</xdr:rowOff>
    </xdr:to>
    <xdr:cxnSp macro="">
      <xdr:nvCxnSpPr>
        <xdr:cNvPr id="196" name="直線コネクタ 195"/>
        <xdr:cNvCxnSpPr/>
      </xdr:nvCxnSpPr>
      <xdr:spPr>
        <a:xfrm>
          <a:off x="4114800" y="14145090"/>
          <a:ext cx="8382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73439</xdr:rowOff>
    </xdr:from>
    <xdr:to>
      <xdr:col>6</xdr:col>
      <xdr:colOff>0</xdr:colOff>
      <xdr:row>82</xdr:row>
      <xdr:rowOff>86190</xdr:rowOff>
    </xdr:to>
    <xdr:cxnSp macro="">
      <xdr:nvCxnSpPr>
        <xdr:cNvPr id="199" name="直線コネクタ 198"/>
        <xdr:cNvCxnSpPr/>
      </xdr:nvCxnSpPr>
      <xdr:spPr>
        <a:xfrm>
          <a:off x="3225800" y="14132339"/>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61703</xdr:rowOff>
    </xdr:from>
    <xdr:to>
      <xdr:col>4</xdr:col>
      <xdr:colOff>482600</xdr:colOff>
      <xdr:row>82</xdr:row>
      <xdr:rowOff>73439</xdr:rowOff>
    </xdr:to>
    <xdr:cxnSp macro="">
      <xdr:nvCxnSpPr>
        <xdr:cNvPr id="202" name="直線コネクタ 201"/>
        <xdr:cNvCxnSpPr/>
      </xdr:nvCxnSpPr>
      <xdr:spPr>
        <a:xfrm>
          <a:off x="2336800" y="14120603"/>
          <a:ext cx="8890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42315</xdr:rowOff>
    </xdr:from>
    <xdr:to>
      <xdr:col>3</xdr:col>
      <xdr:colOff>279400</xdr:colOff>
      <xdr:row>82</xdr:row>
      <xdr:rowOff>61703</xdr:rowOff>
    </xdr:to>
    <xdr:cxnSp macro="">
      <xdr:nvCxnSpPr>
        <xdr:cNvPr id="205" name="直線コネクタ 204"/>
        <xdr:cNvCxnSpPr/>
      </xdr:nvCxnSpPr>
      <xdr:spPr>
        <a:xfrm>
          <a:off x="1447800" y="14101215"/>
          <a:ext cx="889000" cy="1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48609</xdr:rowOff>
    </xdr:from>
    <xdr:to>
      <xdr:col>7</xdr:col>
      <xdr:colOff>203200</xdr:colOff>
      <xdr:row>82</xdr:row>
      <xdr:rowOff>150209</xdr:rowOff>
    </xdr:to>
    <xdr:sp macro="" textlink="">
      <xdr:nvSpPr>
        <xdr:cNvPr id="215" name="円/楕円 214"/>
        <xdr:cNvSpPr/>
      </xdr:nvSpPr>
      <xdr:spPr>
        <a:xfrm>
          <a:off x="4902200" y="1410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65136</xdr:rowOff>
    </xdr:from>
    <xdr:ext cx="762000" cy="259045"/>
    <xdr:sp macro="" textlink="">
      <xdr:nvSpPr>
        <xdr:cNvPr id="216" name="人件費・物件費等の状況該当値テキスト"/>
        <xdr:cNvSpPr txBox="1"/>
      </xdr:nvSpPr>
      <xdr:spPr>
        <a:xfrm>
          <a:off x="5041900" y="1395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266,787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35390</xdr:rowOff>
    </xdr:from>
    <xdr:to>
      <xdr:col>6</xdr:col>
      <xdr:colOff>50800</xdr:colOff>
      <xdr:row>82</xdr:row>
      <xdr:rowOff>136990</xdr:rowOff>
    </xdr:to>
    <xdr:sp macro="" textlink="">
      <xdr:nvSpPr>
        <xdr:cNvPr id="217" name="円/楕円 216"/>
        <xdr:cNvSpPr/>
      </xdr:nvSpPr>
      <xdr:spPr>
        <a:xfrm>
          <a:off x="4064000" y="140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147167</xdr:rowOff>
    </xdr:from>
    <xdr:ext cx="736600" cy="259045"/>
    <xdr:sp macro="" textlink="">
      <xdr:nvSpPr>
        <xdr:cNvPr id="218" name="テキスト ボックス 217"/>
        <xdr:cNvSpPr txBox="1"/>
      </xdr:nvSpPr>
      <xdr:spPr>
        <a:xfrm>
          <a:off x="3733800" y="13863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256,926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22639</xdr:rowOff>
    </xdr:from>
    <xdr:to>
      <xdr:col>4</xdr:col>
      <xdr:colOff>533400</xdr:colOff>
      <xdr:row>82</xdr:row>
      <xdr:rowOff>124239</xdr:rowOff>
    </xdr:to>
    <xdr:sp macro="" textlink="">
      <xdr:nvSpPr>
        <xdr:cNvPr id="219" name="円/楕円 218"/>
        <xdr:cNvSpPr/>
      </xdr:nvSpPr>
      <xdr:spPr>
        <a:xfrm>
          <a:off x="3175000" y="140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134416</xdr:rowOff>
    </xdr:from>
    <xdr:ext cx="762000" cy="259045"/>
    <xdr:sp macro="" textlink="">
      <xdr:nvSpPr>
        <xdr:cNvPr id="220" name="テキスト ボックス 219"/>
        <xdr:cNvSpPr txBox="1"/>
      </xdr:nvSpPr>
      <xdr:spPr>
        <a:xfrm>
          <a:off x="2844800" y="1385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247,414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10903</xdr:rowOff>
    </xdr:from>
    <xdr:to>
      <xdr:col>3</xdr:col>
      <xdr:colOff>330200</xdr:colOff>
      <xdr:row>82</xdr:row>
      <xdr:rowOff>112503</xdr:rowOff>
    </xdr:to>
    <xdr:sp macro="" textlink="">
      <xdr:nvSpPr>
        <xdr:cNvPr id="221" name="円/楕円 220"/>
        <xdr:cNvSpPr/>
      </xdr:nvSpPr>
      <xdr:spPr>
        <a:xfrm>
          <a:off x="2286000" y="1406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122680</xdr:rowOff>
    </xdr:from>
    <xdr:ext cx="762000" cy="259045"/>
    <xdr:sp macro="" textlink="">
      <xdr:nvSpPr>
        <xdr:cNvPr id="222" name="テキスト ボックス 221"/>
        <xdr:cNvSpPr txBox="1"/>
      </xdr:nvSpPr>
      <xdr:spPr>
        <a:xfrm>
          <a:off x="1955800" y="1383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162965</xdr:rowOff>
    </xdr:from>
    <xdr:to>
      <xdr:col>2</xdr:col>
      <xdr:colOff>127000</xdr:colOff>
      <xdr:row>82</xdr:row>
      <xdr:rowOff>93115</xdr:rowOff>
    </xdr:to>
    <xdr:sp macro="" textlink="">
      <xdr:nvSpPr>
        <xdr:cNvPr id="223" name="円/楕円 222"/>
        <xdr:cNvSpPr/>
      </xdr:nvSpPr>
      <xdr:spPr>
        <a:xfrm>
          <a:off x="1397000" y="140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103292</xdr:rowOff>
    </xdr:from>
    <xdr:ext cx="762000" cy="259045"/>
    <xdr:sp macro="" textlink="">
      <xdr:nvSpPr>
        <xdr:cNvPr id="224" name="テキスト ボックス 223"/>
        <xdr:cNvSpPr txBox="1"/>
      </xdr:nvSpPr>
      <xdr:spPr>
        <a:xfrm>
          <a:off x="1066800" y="1381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224,197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国に準じた給与体系であり、地域給も導入済みであるが、平成</a:t>
          </a:r>
          <a:r>
            <a:rPr kumimoji="1" lang="en-US" altLang="ja-JP" sz="1300">
              <a:latin typeface="ＭＳ Ｐゴシック"/>
            </a:rPr>
            <a:t>20</a:t>
          </a:r>
          <a:r>
            <a:rPr kumimoji="1" lang="ja-JP" altLang="en-US" sz="1300">
              <a:latin typeface="ＭＳ Ｐゴシック"/>
            </a:rPr>
            <a:t>年度から実施していた行財政構造改革プランに基づく職員の給与カット（</a:t>
          </a:r>
          <a:r>
            <a:rPr kumimoji="1" lang="en-US" altLang="ja-JP" sz="1300">
              <a:latin typeface="ＭＳ Ｐゴシック"/>
            </a:rPr>
            <a:t>10</a:t>
          </a:r>
          <a:r>
            <a:rPr kumimoji="1" lang="ja-JP" altLang="en-US" sz="1300">
              <a:latin typeface="ＭＳ Ｐゴシック"/>
            </a:rPr>
            <a:t>％）が平成</a:t>
          </a:r>
          <a:r>
            <a:rPr kumimoji="1" lang="en-US" altLang="ja-JP" sz="1300">
              <a:latin typeface="ＭＳ Ｐゴシック"/>
            </a:rPr>
            <a:t>23</a:t>
          </a:r>
          <a:r>
            <a:rPr kumimoji="1" lang="ja-JP" altLang="en-US" sz="1300">
              <a:latin typeface="ＭＳ Ｐゴシック"/>
            </a:rPr>
            <a:t>年度で終了したことで、前年度同様に類似団体平均を上回った。</a:t>
          </a:r>
          <a:endParaRPr kumimoji="1" lang="en-US" altLang="ja-JP" sz="1300">
            <a:latin typeface="ＭＳ Ｐゴシック"/>
          </a:endParaRPr>
        </a:p>
        <a:p>
          <a:r>
            <a:rPr kumimoji="1" lang="ja-JP" altLang="en-US" sz="1300">
              <a:latin typeface="ＭＳ Ｐゴシック"/>
            </a:rPr>
            <a:t>　一方、国において、平成</a:t>
          </a:r>
          <a:r>
            <a:rPr kumimoji="1" lang="en-US" altLang="ja-JP" sz="1300">
              <a:latin typeface="ＭＳ Ｐゴシック"/>
            </a:rPr>
            <a:t>25</a:t>
          </a:r>
          <a:r>
            <a:rPr kumimoji="1" lang="ja-JP" altLang="en-US" sz="1300">
              <a:latin typeface="ＭＳ Ｐゴシック"/>
            </a:rPr>
            <a:t>年度末で国家公務員の給与カット（</a:t>
          </a:r>
          <a:r>
            <a:rPr kumimoji="1" lang="en-US" altLang="ja-JP" sz="1300">
              <a:latin typeface="ＭＳ Ｐゴシック"/>
            </a:rPr>
            <a:t>7.8</a:t>
          </a:r>
          <a:r>
            <a:rPr kumimoji="1" lang="ja-JP" altLang="en-US" sz="1300">
              <a:latin typeface="ＭＳ Ｐゴシック"/>
            </a:rPr>
            <a:t>％）が終了したことから、国家公務員の給与水準を下回り、ラスパイレス指数は</a:t>
          </a:r>
          <a:r>
            <a:rPr kumimoji="1" lang="en-US" altLang="ja-JP" sz="1300">
              <a:latin typeface="ＭＳ Ｐゴシック"/>
            </a:rPr>
            <a:t>97.7</a:t>
          </a:r>
          <a:r>
            <a:rPr kumimoji="1" lang="ja-JP" altLang="en-US" sz="1300">
              <a:latin typeface="ＭＳ Ｐゴシック"/>
            </a:rPr>
            <a:t>となった。</a:t>
          </a:r>
        </a:p>
        <a:p>
          <a:r>
            <a:rPr kumimoji="1" lang="ja-JP" altLang="en-US" sz="1300">
              <a:latin typeface="ＭＳ Ｐゴシック"/>
            </a:rPr>
            <a:t>　今後、事務事業の見直し等により、類似団体の水準まで低下させるよう努める。</a:t>
          </a:r>
        </a:p>
        <a:p>
          <a:endParaRPr lang="ja-JP" altLang="ja-JP" sz="125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169968</xdr:rowOff>
    </xdr:from>
    <xdr:to>
      <xdr:col>24</xdr:col>
      <xdr:colOff>558800</xdr:colOff>
      <xdr:row>88</xdr:row>
      <xdr:rowOff>132714</xdr:rowOff>
    </xdr:to>
    <xdr:cxnSp macro="">
      <xdr:nvCxnSpPr>
        <xdr:cNvPr id="258" name="直線コネクタ 257"/>
        <xdr:cNvCxnSpPr/>
      </xdr:nvCxnSpPr>
      <xdr:spPr>
        <a:xfrm flipV="1">
          <a:off x="16179800" y="14914668"/>
          <a:ext cx="8382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132714</xdr:rowOff>
    </xdr:from>
    <xdr:to>
      <xdr:col>23</xdr:col>
      <xdr:colOff>406400</xdr:colOff>
      <xdr:row>88</xdr:row>
      <xdr:rowOff>160866</xdr:rowOff>
    </xdr:to>
    <xdr:cxnSp macro="">
      <xdr:nvCxnSpPr>
        <xdr:cNvPr id="261" name="直線コネクタ 260"/>
        <xdr:cNvCxnSpPr/>
      </xdr:nvCxnSpPr>
      <xdr:spPr>
        <a:xfrm flipV="1">
          <a:off x="15290800" y="1522031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142875</xdr:rowOff>
    </xdr:from>
    <xdr:to>
      <xdr:col>22</xdr:col>
      <xdr:colOff>203200</xdr:colOff>
      <xdr:row>88</xdr:row>
      <xdr:rowOff>160866</xdr:rowOff>
    </xdr:to>
    <xdr:cxnSp macro="">
      <xdr:nvCxnSpPr>
        <xdr:cNvPr id="264" name="直線コネクタ 263"/>
        <xdr:cNvCxnSpPr/>
      </xdr:nvCxnSpPr>
      <xdr:spPr>
        <a:xfrm>
          <a:off x="14401800" y="14544675"/>
          <a:ext cx="889000" cy="70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142875</xdr:rowOff>
    </xdr:from>
    <xdr:to>
      <xdr:col>21</xdr:col>
      <xdr:colOff>0</xdr:colOff>
      <xdr:row>84</xdr:row>
      <xdr:rowOff>154939</xdr:rowOff>
    </xdr:to>
    <xdr:cxnSp macro="">
      <xdr:nvCxnSpPr>
        <xdr:cNvPr id="267" name="直線コネクタ 266"/>
        <xdr:cNvCxnSpPr/>
      </xdr:nvCxnSpPr>
      <xdr:spPr>
        <a:xfrm flipV="1">
          <a:off x="13512800" y="1454467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52722</xdr:rowOff>
    </xdr:from>
    <xdr:ext cx="762000" cy="259045"/>
    <xdr:sp macro="" textlink="">
      <xdr:nvSpPr>
        <xdr:cNvPr id="269" name="テキスト ボックス 268"/>
        <xdr:cNvSpPr txBox="1"/>
      </xdr:nvSpPr>
      <xdr:spPr>
        <a:xfrm>
          <a:off x="14020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36636</xdr:rowOff>
    </xdr:from>
    <xdr:ext cx="762000" cy="259045"/>
    <xdr:sp macro="" textlink="">
      <xdr:nvSpPr>
        <xdr:cNvPr id="271" name="テキスト ボックス 270"/>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119168</xdr:rowOff>
    </xdr:from>
    <xdr:to>
      <xdr:col>24</xdr:col>
      <xdr:colOff>609600</xdr:colOff>
      <xdr:row>87</xdr:row>
      <xdr:rowOff>49318</xdr:rowOff>
    </xdr:to>
    <xdr:sp macro="" textlink="">
      <xdr:nvSpPr>
        <xdr:cNvPr id="277" name="円/楕円 276"/>
        <xdr:cNvSpPr/>
      </xdr:nvSpPr>
      <xdr:spPr>
        <a:xfrm>
          <a:off x="16967200" y="148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91245</xdr:rowOff>
    </xdr:from>
    <xdr:ext cx="762000" cy="259045"/>
    <xdr:sp macro="" textlink="">
      <xdr:nvSpPr>
        <xdr:cNvPr id="278" name="給与水準   （国との比較）該当値テキスト"/>
        <xdr:cNvSpPr txBox="1"/>
      </xdr:nvSpPr>
      <xdr:spPr>
        <a:xfrm>
          <a:off x="17106900" y="148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81914</xdr:rowOff>
    </xdr:from>
    <xdr:to>
      <xdr:col>23</xdr:col>
      <xdr:colOff>457200</xdr:colOff>
      <xdr:row>89</xdr:row>
      <xdr:rowOff>12064</xdr:rowOff>
    </xdr:to>
    <xdr:sp macro="" textlink="">
      <xdr:nvSpPr>
        <xdr:cNvPr id="279" name="円/楕円 278"/>
        <xdr:cNvSpPr/>
      </xdr:nvSpPr>
      <xdr:spPr>
        <a:xfrm>
          <a:off x="16129000" y="151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168291</xdr:rowOff>
    </xdr:from>
    <xdr:ext cx="736600" cy="259045"/>
    <xdr:sp macro="" textlink="">
      <xdr:nvSpPr>
        <xdr:cNvPr id="280" name="テキスト ボックス 279"/>
        <xdr:cNvSpPr txBox="1"/>
      </xdr:nvSpPr>
      <xdr:spPr>
        <a:xfrm>
          <a:off x="15798800" y="1525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81" name="円/楕円 280"/>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82" name="テキスト ボックス 281"/>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92075</xdr:rowOff>
    </xdr:from>
    <xdr:to>
      <xdr:col>21</xdr:col>
      <xdr:colOff>50800</xdr:colOff>
      <xdr:row>85</xdr:row>
      <xdr:rowOff>22225</xdr:rowOff>
    </xdr:to>
    <xdr:sp macro="" textlink="">
      <xdr:nvSpPr>
        <xdr:cNvPr id="283" name="円/楕円 282"/>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32402</xdr:rowOff>
    </xdr:from>
    <xdr:ext cx="762000" cy="259045"/>
    <xdr:sp macro="" textlink="">
      <xdr:nvSpPr>
        <xdr:cNvPr id="284" name="テキスト ボックス 283"/>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85" name="円/楕円 284"/>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44466</xdr:rowOff>
    </xdr:from>
    <xdr:ext cx="762000" cy="259045"/>
    <xdr:sp macro="" textlink="">
      <xdr:nvSpPr>
        <xdr:cNvPr id="286" name="テキスト ボックス 285"/>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過去からの新規採用抑制策により類似団体の平均を下回っていることから、行政効率は、比較的高いものと考えられる。</a:t>
          </a:r>
        </a:p>
        <a:p>
          <a:r>
            <a:rPr kumimoji="1" lang="ja-JP" altLang="en-US" sz="1300">
              <a:latin typeface="ＭＳ Ｐゴシック"/>
            </a:rPr>
            <a:t>　今後も行政サービスを維持しつつ、事務事業の見直し等により適正な定員管理に努める。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125540</xdr:rowOff>
    </xdr:from>
    <xdr:to>
      <xdr:col>24</xdr:col>
      <xdr:colOff>558800</xdr:colOff>
      <xdr:row>60</xdr:row>
      <xdr:rowOff>153289</xdr:rowOff>
    </xdr:to>
    <xdr:cxnSp macro="">
      <xdr:nvCxnSpPr>
        <xdr:cNvPr id="318" name="直線コネクタ 317"/>
        <xdr:cNvCxnSpPr/>
      </xdr:nvCxnSpPr>
      <xdr:spPr>
        <a:xfrm>
          <a:off x="16179800" y="10412540"/>
          <a:ext cx="8382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9"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108166</xdr:rowOff>
    </xdr:from>
    <xdr:to>
      <xdr:col>23</xdr:col>
      <xdr:colOff>406400</xdr:colOff>
      <xdr:row>60</xdr:row>
      <xdr:rowOff>125540</xdr:rowOff>
    </xdr:to>
    <xdr:cxnSp macro="">
      <xdr:nvCxnSpPr>
        <xdr:cNvPr id="321" name="直線コネクタ 320"/>
        <xdr:cNvCxnSpPr/>
      </xdr:nvCxnSpPr>
      <xdr:spPr>
        <a:xfrm>
          <a:off x="15290800" y="1039516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3" name="テキスト ボックス 322"/>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90551</xdr:rowOff>
    </xdr:from>
    <xdr:to>
      <xdr:col>22</xdr:col>
      <xdr:colOff>203200</xdr:colOff>
      <xdr:row>60</xdr:row>
      <xdr:rowOff>108166</xdr:rowOff>
    </xdr:to>
    <xdr:cxnSp macro="">
      <xdr:nvCxnSpPr>
        <xdr:cNvPr id="324" name="直線コネクタ 323"/>
        <xdr:cNvCxnSpPr/>
      </xdr:nvCxnSpPr>
      <xdr:spPr>
        <a:xfrm>
          <a:off x="14401800" y="10377551"/>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6" name="テキスト ボックス 325"/>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90551</xdr:rowOff>
    </xdr:from>
    <xdr:to>
      <xdr:col>21</xdr:col>
      <xdr:colOff>0</xdr:colOff>
      <xdr:row>60</xdr:row>
      <xdr:rowOff>92964</xdr:rowOff>
    </xdr:to>
    <xdr:cxnSp macro="">
      <xdr:nvCxnSpPr>
        <xdr:cNvPr id="327" name="直線コネクタ 326"/>
        <xdr:cNvCxnSpPr/>
      </xdr:nvCxnSpPr>
      <xdr:spPr>
        <a:xfrm flipV="1">
          <a:off x="13512800" y="1037755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121899</xdr:rowOff>
    </xdr:from>
    <xdr:ext cx="762000" cy="259045"/>
    <xdr:sp macro="" textlink="">
      <xdr:nvSpPr>
        <xdr:cNvPr id="329" name="テキスト ボックス 328"/>
        <xdr:cNvSpPr txBox="1"/>
      </xdr:nvSpPr>
      <xdr:spPr>
        <a:xfrm>
          <a:off x="14020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117314</xdr:rowOff>
    </xdr:from>
    <xdr:ext cx="762000" cy="259045"/>
    <xdr:sp macro="" textlink="">
      <xdr:nvSpPr>
        <xdr:cNvPr id="331" name="テキスト ボックス 330"/>
        <xdr:cNvSpPr txBox="1"/>
      </xdr:nvSpPr>
      <xdr:spPr>
        <a:xfrm>
          <a:off x="13131800" y="105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102489</xdr:rowOff>
    </xdr:from>
    <xdr:to>
      <xdr:col>24</xdr:col>
      <xdr:colOff>609600</xdr:colOff>
      <xdr:row>61</xdr:row>
      <xdr:rowOff>32639</xdr:rowOff>
    </xdr:to>
    <xdr:sp macro="" textlink="">
      <xdr:nvSpPr>
        <xdr:cNvPr id="337" name="円/楕円 336"/>
        <xdr:cNvSpPr/>
      </xdr:nvSpPr>
      <xdr:spPr>
        <a:xfrm>
          <a:off x="16967200" y="103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119016</xdr:rowOff>
    </xdr:from>
    <xdr:ext cx="762000" cy="259045"/>
    <xdr:sp macro="" textlink="">
      <xdr:nvSpPr>
        <xdr:cNvPr id="338" name="定員管理の状況該当値テキスト"/>
        <xdr:cNvSpPr txBox="1"/>
      </xdr:nvSpPr>
      <xdr:spPr>
        <a:xfrm>
          <a:off x="17106900" y="1023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74740</xdr:rowOff>
    </xdr:from>
    <xdr:to>
      <xdr:col>23</xdr:col>
      <xdr:colOff>457200</xdr:colOff>
      <xdr:row>61</xdr:row>
      <xdr:rowOff>4890</xdr:rowOff>
    </xdr:to>
    <xdr:sp macro="" textlink="">
      <xdr:nvSpPr>
        <xdr:cNvPr id="339" name="円/楕円 338"/>
        <xdr:cNvSpPr/>
      </xdr:nvSpPr>
      <xdr:spPr>
        <a:xfrm>
          <a:off x="16129000" y="103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15067</xdr:rowOff>
    </xdr:from>
    <xdr:ext cx="736600" cy="259045"/>
    <xdr:sp macro="" textlink="">
      <xdr:nvSpPr>
        <xdr:cNvPr id="340" name="テキスト ボックス 339"/>
        <xdr:cNvSpPr txBox="1"/>
      </xdr:nvSpPr>
      <xdr:spPr>
        <a:xfrm>
          <a:off x="15798800" y="1013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57366</xdr:rowOff>
    </xdr:from>
    <xdr:to>
      <xdr:col>22</xdr:col>
      <xdr:colOff>254000</xdr:colOff>
      <xdr:row>60</xdr:row>
      <xdr:rowOff>158966</xdr:rowOff>
    </xdr:to>
    <xdr:sp macro="" textlink="">
      <xdr:nvSpPr>
        <xdr:cNvPr id="341" name="円/楕円 340"/>
        <xdr:cNvSpPr/>
      </xdr:nvSpPr>
      <xdr:spPr>
        <a:xfrm>
          <a:off x="15240000" y="1034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169143</xdr:rowOff>
    </xdr:from>
    <xdr:ext cx="762000" cy="259045"/>
    <xdr:sp macro="" textlink="">
      <xdr:nvSpPr>
        <xdr:cNvPr id="342" name="テキスト ボックス 341"/>
        <xdr:cNvSpPr txBox="1"/>
      </xdr:nvSpPr>
      <xdr:spPr>
        <a:xfrm>
          <a:off x="14909800" y="10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39751</xdr:rowOff>
    </xdr:from>
    <xdr:to>
      <xdr:col>21</xdr:col>
      <xdr:colOff>50800</xdr:colOff>
      <xdr:row>60</xdr:row>
      <xdr:rowOff>141351</xdr:rowOff>
    </xdr:to>
    <xdr:sp macro="" textlink="">
      <xdr:nvSpPr>
        <xdr:cNvPr id="343" name="円/楕円 342"/>
        <xdr:cNvSpPr/>
      </xdr:nvSpPr>
      <xdr:spPr>
        <a:xfrm>
          <a:off x="14351000" y="103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151528</xdr:rowOff>
    </xdr:from>
    <xdr:ext cx="762000" cy="259045"/>
    <xdr:sp macro="" textlink="">
      <xdr:nvSpPr>
        <xdr:cNvPr id="344" name="テキスト ボックス 343"/>
        <xdr:cNvSpPr txBox="1"/>
      </xdr:nvSpPr>
      <xdr:spPr>
        <a:xfrm>
          <a:off x="14020800" y="1009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42164</xdr:rowOff>
    </xdr:from>
    <xdr:to>
      <xdr:col>19</xdr:col>
      <xdr:colOff>533400</xdr:colOff>
      <xdr:row>60</xdr:row>
      <xdr:rowOff>143764</xdr:rowOff>
    </xdr:to>
    <xdr:sp macro="" textlink="">
      <xdr:nvSpPr>
        <xdr:cNvPr id="345" name="円/楕円 344"/>
        <xdr:cNvSpPr/>
      </xdr:nvSpPr>
      <xdr:spPr>
        <a:xfrm>
          <a:off x="13462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153941</xdr:rowOff>
    </xdr:from>
    <xdr:ext cx="762000" cy="259045"/>
    <xdr:sp macro="" textlink="">
      <xdr:nvSpPr>
        <xdr:cNvPr id="346" name="テキスト ボックス 345"/>
        <xdr:cNvSpPr txBox="1"/>
      </xdr:nvSpPr>
      <xdr:spPr>
        <a:xfrm>
          <a:off x="13131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普通建設事業費に係る既発債の償還終了に伴い、前年度に引き続き地方債の発行に国の許可が必要となる</a:t>
          </a:r>
          <a:r>
            <a:rPr kumimoji="1" lang="en-US" altLang="ja-JP" sz="1300">
              <a:latin typeface="ＭＳ Ｐゴシック"/>
            </a:rPr>
            <a:t>18</a:t>
          </a:r>
          <a:r>
            <a:rPr kumimoji="1" lang="ja-JP" altLang="en-US" sz="1300">
              <a:latin typeface="ＭＳ Ｐゴシック"/>
            </a:rPr>
            <a:t>％を下回った。</a:t>
          </a:r>
        </a:p>
        <a:p>
          <a:r>
            <a:rPr kumimoji="1" lang="ja-JP" altLang="en-US" sz="1300">
              <a:latin typeface="ＭＳ Ｐゴシック"/>
            </a:rPr>
            <a:t>　しかし、類似団体平均を</a:t>
          </a:r>
          <a:r>
            <a:rPr kumimoji="1" lang="en-US" altLang="ja-JP" sz="1300">
              <a:latin typeface="ＭＳ Ｐゴシック"/>
            </a:rPr>
            <a:t>4.6</a:t>
          </a:r>
          <a:r>
            <a:rPr kumimoji="1" lang="ja-JP" altLang="en-US" sz="1300">
              <a:latin typeface="ＭＳ Ｐゴシック"/>
            </a:rPr>
            <a:t>ポイント上回っているため、今後も事業の整理・縮小を図るなど、起債依存型の事業実施を見直し、類似団体の水準まで低下させるよう努める。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37338</xdr:rowOff>
    </xdr:from>
    <xdr:to>
      <xdr:col>24</xdr:col>
      <xdr:colOff>558800</xdr:colOff>
      <xdr:row>43</xdr:row>
      <xdr:rowOff>114554</xdr:rowOff>
    </xdr:to>
    <xdr:cxnSp macro="">
      <xdr:nvCxnSpPr>
        <xdr:cNvPr id="377" name="直線コネクタ 376"/>
        <xdr:cNvCxnSpPr/>
      </xdr:nvCxnSpPr>
      <xdr:spPr>
        <a:xfrm flipV="1">
          <a:off x="16179800" y="740968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8"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114554</xdr:rowOff>
    </xdr:from>
    <xdr:to>
      <xdr:col>23</xdr:col>
      <xdr:colOff>406400</xdr:colOff>
      <xdr:row>44</xdr:row>
      <xdr:rowOff>15494</xdr:rowOff>
    </xdr:to>
    <xdr:cxnSp macro="">
      <xdr:nvCxnSpPr>
        <xdr:cNvPr id="380" name="直線コネクタ 379"/>
        <xdr:cNvCxnSpPr/>
      </xdr:nvCxnSpPr>
      <xdr:spPr>
        <a:xfrm flipV="1">
          <a:off x="15290800" y="74869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2" name="テキスト ボックス 381"/>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15494</xdr:rowOff>
    </xdr:from>
    <xdr:to>
      <xdr:col>22</xdr:col>
      <xdr:colOff>203200</xdr:colOff>
      <xdr:row>44</xdr:row>
      <xdr:rowOff>29972</xdr:rowOff>
    </xdr:to>
    <xdr:cxnSp macro="">
      <xdr:nvCxnSpPr>
        <xdr:cNvPr id="383" name="直線コネクタ 382"/>
        <xdr:cNvCxnSpPr/>
      </xdr:nvCxnSpPr>
      <xdr:spPr>
        <a:xfrm flipV="1">
          <a:off x="14401800" y="75592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5" name="テキスト ボックス 384"/>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29972</xdr:rowOff>
    </xdr:from>
    <xdr:to>
      <xdr:col>21</xdr:col>
      <xdr:colOff>0</xdr:colOff>
      <xdr:row>44</xdr:row>
      <xdr:rowOff>83058</xdr:rowOff>
    </xdr:to>
    <xdr:cxnSp macro="">
      <xdr:nvCxnSpPr>
        <xdr:cNvPr id="386" name="直線コネクタ 385"/>
        <xdr:cNvCxnSpPr/>
      </xdr:nvCxnSpPr>
      <xdr:spPr>
        <a:xfrm flipV="1">
          <a:off x="13512800" y="757377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8" name="テキスト ボックス 387"/>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90" name="テキスト ボックス 389"/>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157988</xdr:rowOff>
    </xdr:from>
    <xdr:to>
      <xdr:col>24</xdr:col>
      <xdr:colOff>609600</xdr:colOff>
      <xdr:row>43</xdr:row>
      <xdr:rowOff>88138</xdr:rowOff>
    </xdr:to>
    <xdr:sp macro="" textlink="">
      <xdr:nvSpPr>
        <xdr:cNvPr id="396" name="円/楕円 395"/>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130065</xdr:rowOff>
    </xdr:from>
    <xdr:ext cx="762000" cy="259045"/>
    <xdr:sp macro="" textlink="">
      <xdr:nvSpPr>
        <xdr:cNvPr id="397"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63754</xdr:rowOff>
    </xdr:from>
    <xdr:to>
      <xdr:col>23</xdr:col>
      <xdr:colOff>457200</xdr:colOff>
      <xdr:row>43</xdr:row>
      <xdr:rowOff>165354</xdr:rowOff>
    </xdr:to>
    <xdr:sp macro="" textlink="">
      <xdr:nvSpPr>
        <xdr:cNvPr id="398" name="円/楕円 397"/>
        <xdr:cNvSpPr/>
      </xdr:nvSpPr>
      <xdr:spPr>
        <a:xfrm>
          <a:off x="16129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150131</xdr:rowOff>
    </xdr:from>
    <xdr:ext cx="736600" cy="259045"/>
    <xdr:sp macro="" textlink="">
      <xdr:nvSpPr>
        <xdr:cNvPr id="399" name="テキスト ボックス 398"/>
        <xdr:cNvSpPr txBox="1"/>
      </xdr:nvSpPr>
      <xdr:spPr>
        <a:xfrm>
          <a:off x="15798800" y="752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136144</xdr:rowOff>
    </xdr:from>
    <xdr:to>
      <xdr:col>22</xdr:col>
      <xdr:colOff>254000</xdr:colOff>
      <xdr:row>44</xdr:row>
      <xdr:rowOff>66294</xdr:rowOff>
    </xdr:to>
    <xdr:sp macro="" textlink="">
      <xdr:nvSpPr>
        <xdr:cNvPr id="400" name="円/楕円 399"/>
        <xdr:cNvSpPr/>
      </xdr:nvSpPr>
      <xdr:spPr>
        <a:xfrm>
          <a:off x="15240000" y="75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51071</xdr:rowOff>
    </xdr:from>
    <xdr:ext cx="762000" cy="259045"/>
    <xdr:sp macro="" textlink="">
      <xdr:nvSpPr>
        <xdr:cNvPr id="401" name="テキスト ボックス 400"/>
        <xdr:cNvSpPr txBox="1"/>
      </xdr:nvSpPr>
      <xdr:spPr>
        <a:xfrm>
          <a:off x="14909800" y="759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150622</xdr:rowOff>
    </xdr:from>
    <xdr:to>
      <xdr:col>21</xdr:col>
      <xdr:colOff>50800</xdr:colOff>
      <xdr:row>44</xdr:row>
      <xdr:rowOff>80772</xdr:rowOff>
    </xdr:to>
    <xdr:sp macro="" textlink="">
      <xdr:nvSpPr>
        <xdr:cNvPr id="402" name="円/楕円 401"/>
        <xdr:cNvSpPr/>
      </xdr:nvSpPr>
      <xdr:spPr>
        <a:xfrm>
          <a:off x="14351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65549</xdr:rowOff>
    </xdr:from>
    <xdr:ext cx="762000" cy="259045"/>
    <xdr:sp macro="" textlink="">
      <xdr:nvSpPr>
        <xdr:cNvPr id="403" name="テキスト ボックス 402"/>
        <xdr:cNvSpPr txBox="1"/>
      </xdr:nvSpPr>
      <xdr:spPr>
        <a:xfrm>
          <a:off x="14020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32258</xdr:rowOff>
    </xdr:from>
    <xdr:to>
      <xdr:col>19</xdr:col>
      <xdr:colOff>533400</xdr:colOff>
      <xdr:row>44</xdr:row>
      <xdr:rowOff>133858</xdr:rowOff>
    </xdr:to>
    <xdr:sp macro="" textlink="">
      <xdr:nvSpPr>
        <xdr:cNvPr id="404" name="円/楕円 403"/>
        <xdr:cNvSpPr/>
      </xdr:nvSpPr>
      <xdr:spPr>
        <a:xfrm>
          <a:off x="13462000" y="757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118635</xdr:rowOff>
    </xdr:from>
    <xdr:ext cx="762000" cy="259045"/>
    <xdr:sp macro="" textlink="">
      <xdr:nvSpPr>
        <xdr:cNvPr id="405" name="テキスト ボックス 404"/>
        <xdr:cNvSpPr txBox="1"/>
      </xdr:nvSpPr>
      <xdr:spPr>
        <a:xfrm>
          <a:off x="13131800" y="766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類似団体平均を大きく上回っている主な要因としては、地方債残高及び退職手当負担見込額が多額であることによる。</a:t>
          </a:r>
        </a:p>
        <a:p>
          <a:r>
            <a:rPr kumimoji="1" lang="ja-JP" altLang="en-US" sz="1300">
              <a:latin typeface="ＭＳ Ｐゴシック"/>
            </a:rPr>
            <a:t>　なお、類似団体平均を上回っているものの、対前年度に比べ、充当可能基金の増額などにより</a:t>
          </a:r>
          <a:r>
            <a:rPr kumimoji="1" lang="en-US" altLang="ja-JP" sz="1300">
              <a:latin typeface="ＭＳ Ｐゴシック"/>
            </a:rPr>
            <a:t>23.8</a:t>
          </a:r>
          <a:r>
            <a:rPr kumimoji="1" lang="ja-JP" altLang="en-US" sz="1300">
              <a:latin typeface="ＭＳ Ｐゴシック"/>
            </a:rPr>
            <a:t>ポイント減少した。</a:t>
          </a:r>
        </a:p>
        <a:p>
          <a:r>
            <a:rPr kumimoji="1" lang="ja-JP" altLang="en-US" sz="1300">
              <a:latin typeface="ＭＳ Ｐゴシック"/>
            </a:rPr>
            <a:t>　今後も財政調整基金及び減債基金の積立による充当可能基金の増額や公債費等の義務的経費の削減に努め、後年への負担を少しでも軽減するように財政の健全化を図る。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142240</xdr:rowOff>
    </xdr:from>
    <xdr:to>
      <xdr:col>24</xdr:col>
      <xdr:colOff>558800</xdr:colOff>
      <xdr:row>18</xdr:row>
      <xdr:rowOff>118392</xdr:rowOff>
    </xdr:to>
    <xdr:cxnSp macro="">
      <xdr:nvCxnSpPr>
        <xdr:cNvPr id="439" name="直線コネクタ 438"/>
        <xdr:cNvCxnSpPr/>
      </xdr:nvCxnSpPr>
      <xdr:spPr>
        <a:xfrm flipV="1">
          <a:off x="16179800" y="2885440"/>
          <a:ext cx="838200" cy="31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40"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118392</xdr:rowOff>
    </xdr:from>
    <xdr:to>
      <xdr:col>23</xdr:col>
      <xdr:colOff>406400</xdr:colOff>
      <xdr:row>18</xdr:row>
      <xdr:rowOff>121073</xdr:rowOff>
    </xdr:to>
    <xdr:cxnSp macro="">
      <xdr:nvCxnSpPr>
        <xdr:cNvPr id="442" name="直線コネクタ 441"/>
        <xdr:cNvCxnSpPr/>
      </xdr:nvCxnSpPr>
      <xdr:spPr>
        <a:xfrm flipV="1">
          <a:off x="15290800" y="3204492"/>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121073</xdr:rowOff>
    </xdr:from>
    <xdr:to>
      <xdr:col>22</xdr:col>
      <xdr:colOff>203200</xdr:colOff>
      <xdr:row>18</xdr:row>
      <xdr:rowOff>142522</xdr:rowOff>
    </xdr:to>
    <xdr:cxnSp macro="">
      <xdr:nvCxnSpPr>
        <xdr:cNvPr id="445" name="直線コネクタ 444"/>
        <xdr:cNvCxnSpPr/>
      </xdr:nvCxnSpPr>
      <xdr:spPr>
        <a:xfrm flipV="1">
          <a:off x="14401800" y="3207173"/>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142522</xdr:rowOff>
    </xdr:from>
    <xdr:to>
      <xdr:col>21</xdr:col>
      <xdr:colOff>0</xdr:colOff>
      <xdr:row>21</xdr:row>
      <xdr:rowOff>100048</xdr:rowOff>
    </xdr:to>
    <xdr:cxnSp macro="">
      <xdr:nvCxnSpPr>
        <xdr:cNvPr id="448" name="直線コネクタ 447"/>
        <xdr:cNvCxnSpPr/>
      </xdr:nvCxnSpPr>
      <xdr:spPr>
        <a:xfrm flipV="1">
          <a:off x="13512800" y="3228622"/>
          <a:ext cx="889000" cy="47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51" name="フローチャート : 判断 450"/>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52" name="テキスト ボックス 451"/>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58" name="円/楕円 457"/>
        <xdr:cNvSpPr/>
      </xdr:nvSpPr>
      <xdr:spPr>
        <a:xfrm>
          <a:off x="16967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63517</xdr:rowOff>
    </xdr:from>
    <xdr:ext cx="762000" cy="259045"/>
    <xdr:sp macro="" textlink="">
      <xdr:nvSpPr>
        <xdr:cNvPr id="459" name="将来負担の状況該当値テキスト"/>
        <xdr:cNvSpPr txBox="1"/>
      </xdr:nvSpPr>
      <xdr:spPr>
        <a:xfrm>
          <a:off x="17106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67592</xdr:rowOff>
    </xdr:from>
    <xdr:to>
      <xdr:col>23</xdr:col>
      <xdr:colOff>457200</xdr:colOff>
      <xdr:row>18</xdr:row>
      <xdr:rowOff>169192</xdr:rowOff>
    </xdr:to>
    <xdr:sp macro="" textlink="">
      <xdr:nvSpPr>
        <xdr:cNvPr id="460" name="円/楕円 459"/>
        <xdr:cNvSpPr/>
      </xdr:nvSpPr>
      <xdr:spPr>
        <a:xfrm>
          <a:off x="16129000" y="31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153969</xdr:rowOff>
    </xdr:from>
    <xdr:ext cx="736600" cy="259045"/>
    <xdr:sp macro="" textlink="">
      <xdr:nvSpPr>
        <xdr:cNvPr id="461" name="テキスト ボックス 460"/>
        <xdr:cNvSpPr txBox="1"/>
      </xdr:nvSpPr>
      <xdr:spPr>
        <a:xfrm>
          <a:off x="15798800" y="3240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70273</xdr:rowOff>
    </xdr:from>
    <xdr:to>
      <xdr:col>22</xdr:col>
      <xdr:colOff>254000</xdr:colOff>
      <xdr:row>19</xdr:row>
      <xdr:rowOff>423</xdr:rowOff>
    </xdr:to>
    <xdr:sp macro="" textlink="">
      <xdr:nvSpPr>
        <xdr:cNvPr id="462" name="円/楕円 461"/>
        <xdr:cNvSpPr/>
      </xdr:nvSpPr>
      <xdr:spPr>
        <a:xfrm>
          <a:off x="15240000" y="31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156650</xdr:rowOff>
    </xdr:from>
    <xdr:ext cx="762000" cy="259045"/>
    <xdr:sp macro="" textlink="">
      <xdr:nvSpPr>
        <xdr:cNvPr id="463" name="テキスト ボックス 462"/>
        <xdr:cNvSpPr txBox="1"/>
      </xdr:nvSpPr>
      <xdr:spPr>
        <a:xfrm>
          <a:off x="14909800" y="324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91722</xdr:rowOff>
    </xdr:from>
    <xdr:to>
      <xdr:col>21</xdr:col>
      <xdr:colOff>50800</xdr:colOff>
      <xdr:row>19</xdr:row>
      <xdr:rowOff>21872</xdr:rowOff>
    </xdr:to>
    <xdr:sp macro="" textlink="">
      <xdr:nvSpPr>
        <xdr:cNvPr id="464" name="円/楕円 463"/>
        <xdr:cNvSpPr/>
      </xdr:nvSpPr>
      <xdr:spPr>
        <a:xfrm>
          <a:off x="14351000" y="317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6649</xdr:rowOff>
    </xdr:from>
    <xdr:ext cx="762000" cy="259045"/>
    <xdr:sp macro="" textlink="">
      <xdr:nvSpPr>
        <xdr:cNvPr id="465" name="テキスト ボックス 464"/>
        <xdr:cNvSpPr txBox="1"/>
      </xdr:nvSpPr>
      <xdr:spPr>
        <a:xfrm>
          <a:off x="14020800" y="326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49248</xdr:rowOff>
    </xdr:from>
    <xdr:to>
      <xdr:col>19</xdr:col>
      <xdr:colOff>533400</xdr:colOff>
      <xdr:row>21</xdr:row>
      <xdr:rowOff>150848</xdr:rowOff>
    </xdr:to>
    <xdr:sp macro="" textlink="">
      <xdr:nvSpPr>
        <xdr:cNvPr id="466" name="円/楕円 465"/>
        <xdr:cNvSpPr/>
      </xdr:nvSpPr>
      <xdr:spPr>
        <a:xfrm>
          <a:off x="13462000" y="364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135625</xdr:rowOff>
    </xdr:from>
    <xdr:ext cx="762000" cy="259045"/>
    <xdr:sp macro="" textlink="">
      <xdr:nvSpPr>
        <xdr:cNvPr id="467" name="テキスト ボックス 466"/>
        <xdr:cNvSpPr txBox="1"/>
      </xdr:nvSpPr>
      <xdr:spPr>
        <a:xfrm>
          <a:off x="13131800" y="373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北海道仁木町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3,595
3,572
167.93
3,166,133
3,138,526
17,851
2,247,106
3,740,204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38.4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類似団体と比較すると、人件費に係る経常収支比率は低くなっているが、その要因として、ゴミ処理業務や消防業務を一部事務組合で行っていることが挙げられる。</a:t>
          </a:r>
          <a:endParaRPr lang="ja-JP" altLang="ja-JP" sz="1300">
            <a:effectLst/>
          </a:endParaRPr>
        </a:p>
        <a:p>
          <a:pPr rtl="0"/>
          <a:r>
            <a:rPr lang="ja-JP" altLang="ja-JP" sz="1300" b="0" i="0" baseline="0">
              <a:solidFill>
                <a:schemeClr val="dk1"/>
              </a:solidFill>
              <a:effectLst/>
              <a:latin typeface="+mn-lt"/>
              <a:ea typeface="+mn-ea"/>
              <a:cs typeface="+mn-cs"/>
            </a:rPr>
            <a:t>　一部事務組合への人件費に準ずる費用を合計した場合の人口１人当たり歳出決算額も類似団体平均を下回ってはいる</a:t>
          </a:r>
          <a:r>
            <a:rPr lang="ja-JP" altLang="en-US" sz="1300" b="0" i="0" baseline="0">
              <a:solidFill>
                <a:schemeClr val="dk1"/>
              </a:solidFill>
              <a:effectLst/>
              <a:latin typeface="+mn-lt"/>
              <a:ea typeface="+mn-ea"/>
              <a:cs typeface="+mn-cs"/>
            </a:rPr>
            <a:t>ものの</a:t>
          </a:r>
          <a:r>
            <a:rPr lang="ja-JP" altLang="ja-JP" sz="1300" b="0" i="0" baseline="0">
              <a:solidFill>
                <a:schemeClr val="dk1"/>
              </a:solidFill>
              <a:effectLst/>
              <a:latin typeface="+mn-lt"/>
              <a:ea typeface="+mn-ea"/>
              <a:cs typeface="+mn-cs"/>
            </a:rPr>
            <a:t>、これらを含めた人件費関係経費全体について更なる抑制に努める。</a:t>
          </a:r>
          <a:endParaRPr lang="ja-JP" altLang="ja-JP" sz="1300">
            <a:effectLst/>
          </a:endParaRPr>
        </a:p>
        <a:p>
          <a:r>
            <a:rPr kumimoji="1" lang="ja-JP" altLang="en-US"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168910</xdr:rowOff>
    </xdr:from>
    <xdr:to>
      <xdr:col>7</xdr:col>
      <xdr:colOff>15875</xdr:colOff>
      <xdr:row>35</xdr:row>
      <xdr:rowOff>20320</xdr:rowOff>
    </xdr:to>
    <xdr:cxnSp macro="">
      <xdr:nvCxnSpPr>
        <xdr:cNvPr id="65" name="直線コネクタ 64"/>
        <xdr:cNvCxnSpPr/>
      </xdr:nvCxnSpPr>
      <xdr:spPr>
        <a:xfrm flipV="1">
          <a:off x="3987800" y="59982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35</xdr:row>
      <xdr:rowOff>20320</xdr:rowOff>
    </xdr:to>
    <xdr:cxnSp macro="">
      <xdr:nvCxnSpPr>
        <xdr:cNvPr id="68" name="直線コネクタ 67"/>
        <xdr:cNvCxnSpPr/>
      </xdr:nvCxnSpPr>
      <xdr:spPr>
        <a:xfrm>
          <a:off x="3098800" y="59791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149860</xdr:rowOff>
    </xdr:from>
    <xdr:to>
      <xdr:col>4</xdr:col>
      <xdr:colOff>346075</xdr:colOff>
      <xdr:row>35</xdr:row>
      <xdr:rowOff>62230</xdr:rowOff>
    </xdr:to>
    <xdr:cxnSp macro="">
      <xdr:nvCxnSpPr>
        <xdr:cNvPr id="71" name="直線コネクタ 70"/>
        <xdr:cNvCxnSpPr/>
      </xdr:nvCxnSpPr>
      <xdr:spPr>
        <a:xfrm flipV="1">
          <a:off x="2209800" y="5979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20320</xdr:rowOff>
    </xdr:from>
    <xdr:to>
      <xdr:col>3</xdr:col>
      <xdr:colOff>142875</xdr:colOff>
      <xdr:row>35</xdr:row>
      <xdr:rowOff>62230</xdr:rowOff>
    </xdr:to>
    <xdr:cxnSp macro="">
      <xdr:nvCxnSpPr>
        <xdr:cNvPr id="74" name="直線コネクタ 73"/>
        <xdr:cNvCxnSpPr/>
      </xdr:nvCxnSpPr>
      <xdr:spPr>
        <a:xfrm>
          <a:off x="1320800" y="6021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118110</xdr:rowOff>
    </xdr:from>
    <xdr:to>
      <xdr:col>7</xdr:col>
      <xdr:colOff>66675</xdr:colOff>
      <xdr:row>35</xdr:row>
      <xdr:rowOff>48260</xdr:rowOff>
    </xdr:to>
    <xdr:sp macro="" textlink="">
      <xdr:nvSpPr>
        <xdr:cNvPr id="84" name="円/楕円 83"/>
        <xdr:cNvSpPr/>
      </xdr:nvSpPr>
      <xdr:spPr>
        <a:xfrm>
          <a:off x="47752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134637</xdr:rowOff>
    </xdr:from>
    <xdr:ext cx="762000" cy="259045"/>
    <xdr:sp macro="" textlink="">
      <xdr:nvSpPr>
        <xdr:cNvPr id="85" name="人件費該当値テキスト"/>
        <xdr:cNvSpPr txBox="1"/>
      </xdr:nvSpPr>
      <xdr:spPr>
        <a:xfrm>
          <a:off x="49149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140970</xdr:rowOff>
    </xdr:from>
    <xdr:to>
      <xdr:col>5</xdr:col>
      <xdr:colOff>600075</xdr:colOff>
      <xdr:row>35</xdr:row>
      <xdr:rowOff>71120</xdr:rowOff>
    </xdr:to>
    <xdr:sp macro="" textlink="">
      <xdr:nvSpPr>
        <xdr:cNvPr id="86" name="円/楕円 85"/>
        <xdr:cNvSpPr/>
      </xdr:nvSpPr>
      <xdr:spPr>
        <a:xfrm>
          <a:off x="3937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81297</xdr:rowOff>
    </xdr:from>
    <xdr:ext cx="736600" cy="259045"/>
    <xdr:sp macro="" textlink="">
      <xdr:nvSpPr>
        <xdr:cNvPr id="87" name="テキスト ボックス 86"/>
        <xdr:cNvSpPr txBox="1"/>
      </xdr:nvSpPr>
      <xdr:spPr>
        <a:xfrm>
          <a:off x="3606800" y="573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99060</xdr:rowOff>
    </xdr:from>
    <xdr:to>
      <xdr:col>4</xdr:col>
      <xdr:colOff>396875</xdr:colOff>
      <xdr:row>35</xdr:row>
      <xdr:rowOff>29210</xdr:rowOff>
    </xdr:to>
    <xdr:sp macro="" textlink="">
      <xdr:nvSpPr>
        <xdr:cNvPr id="88" name="円/楕円 87"/>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39387</xdr:rowOff>
    </xdr:from>
    <xdr:ext cx="762000" cy="259045"/>
    <xdr:sp macro="" textlink="">
      <xdr:nvSpPr>
        <xdr:cNvPr id="89" name="テキスト ボックス 88"/>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11430</xdr:rowOff>
    </xdr:from>
    <xdr:to>
      <xdr:col>3</xdr:col>
      <xdr:colOff>193675</xdr:colOff>
      <xdr:row>35</xdr:row>
      <xdr:rowOff>113030</xdr:rowOff>
    </xdr:to>
    <xdr:sp macro="" textlink="">
      <xdr:nvSpPr>
        <xdr:cNvPr id="90" name="円/楕円 89"/>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123207</xdr:rowOff>
    </xdr:from>
    <xdr:ext cx="762000" cy="259045"/>
    <xdr:sp macro="" textlink="">
      <xdr:nvSpPr>
        <xdr:cNvPr id="91" name="テキスト ボックス 90"/>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140970</xdr:rowOff>
    </xdr:from>
    <xdr:to>
      <xdr:col>1</xdr:col>
      <xdr:colOff>676275</xdr:colOff>
      <xdr:row>35</xdr:row>
      <xdr:rowOff>71120</xdr:rowOff>
    </xdr:to>
    <xdr:sp macro="" textlink="">
      <xdr:nvSpPr>
        <xdr:cNvPr id="92" name="円/楕円 91"/>
        <xdr:cNvSpPr/>
      </xdr:nvSpPr>
      <xdr:spPr>
        <a:xfrm>
          <a:off x="1270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81297</xdr:rowOff>
    </xdr:from>
    <xdr:ext cx="762000" cy="259045"/>
    <xdr:sp macro="" textlink="">
      <xdr:nvSpPr>
        <xdr:cNvPr id="93" name="テキスト ボックス 92"/>
        <xdr:cNvSpPr txBox="1"/>
      </xdr:nvSpPr>
      <xdr:spPr>
        <a:xfrm>
          <a:off x="939800" y="573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lang="ja-JP" altLang="ja-JP" sz="1300" b="0" i="0" baseline="0">
              <a:solidFill>
                <a:schemeClr val="dk1"/>
              </a:solidFill>
              <a:effectLst/>
              <a:latin typeface="+mn-lt"/>
              <a:ea typeface="+mn-ea"/>
              <a:cs typeface="+mn-cs"/>
            </a:rPr>
            <a:t>物件費が類似団体と同程度の水準にあるのは、指定管理者制度の導入により委託先の対象を民間企業へも広げているためであり、今後も委託業務内容の見直し等により物件費の縮減に努める。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149860</xdr:rowOff>
    </xdr:from>
    <xdr:to>
      <xdr:col>24</xdr:col>
      <xdr:colOff>31750</xdr:colOff>
      <xdr:row>17</xdr:row>
      <xdr:rowOff>14986</xdr:rowOff>
    </xdr:to>
    <xdr:cxnSp macro="">
      <xdr:nvCxnSpPr>
        <xdr:cNvPr id="124" name="直線コネクタ 123"/>
        <xdr:cNvCxnSpPr/>
      </xdr:nvCxnSpPr>
      <xdr:spPr>
        <a:xfrm flipV="1">
          <a:off x="15671800" y="28930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140716</xdr:rowOff>
    </xdr:from>
    <xdr:to>
      <xdr:col>22</xdr:col>
      <xdr:colOff>565150</xdr:colOff>
      <xdr:row>17</xdr:row>
      <xdr:rowOff>14986</xdr:rowOff>
    </xdr:to>
    <xdr:cxnSp macro="">
      <xdr:nvCxnSpPr>
        <xdr:cNvPr id="127" name="直線コネクタ 126"/>
        <xdr:cNvCxnSpPr/>
      </xdr:nvCxnSpPr>
      <xdr:spPr>
        <a:xfrm>
          <a:off x="14782800" y="2883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40132</xdr:rowOff>
    </xdr:from>
    <xdr:to>
      <xdr:col>21</xdr:col>
      <xdr:colOff>361950</xdr:colOff>
      <xdr:row>16</xdr:row>
      <xdr:rowOff>140716</xdr:rowOff>
    </xdr:to>
    <xdr:cxnSp macro="">
      <xdr:nvCxnSpPr>
        <xdr:cNvPr id="130" name="直線コネクタ 129"/>
        <xdr:cNvCxnSpPr/>
      </xdr:nvCxnSpPr>
      <xdr:spPr>
        <a:xfrm>
          <a:off x="13893800" y="27833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40132</xdr:rowOff>
    </xdr:from>
    <xdr:to>
      <xdr:col>20</xdr:col>
      <xdr:colOff>158750</xdr:colOff>
      <xdr:row>16</xdr:row>
      <xdr:rowOff>67564</xdr:rowOff>
    </xdr:to>
    <xdr:cxnSp macro="">
      <xdr:nvCxnSpPr>
        <xdr:cNvPr id="133" name="直線コネクタ 132"/>
        <xdr:cNvCxnSpPr/>
      </xdr:nvCxnSpPr>
      <xdr:spPr>
        <a:xfrm flipV="1">
          <a:off x="13004800" y="2783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5" name="テキスト ボックス 134"/>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3" name="円/楕円 142"/>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115587</xdr:rowOff>
    </xdr:from>
    <xdr:ext cx="762000" cy="259045"/>
    <xdr:sp macro="" textlink="">
      <xdr:nvSpPr>
        <xdr:cNvPr id="144"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135636</xdr:rowOff>
    </xdr:from>
    <xdr:to>
      <xdr:col>22</xdr:col>
      <xdr:colOff>615950</xdr:colOff>
      <xdr:row>17</xdr:row>
      <xdr:rowOff>65786</xdr:rowOff>
    </xdr:to>
    <xdr:sp macro="" textlink="">
      <xdr:nvSpPr>
        <xdr:cNvPr id="145" name="円/楕円 144"/>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46" name="テキスト ボックス 145"/>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89916</xdr:rowOff>
    </xdr:from>
    <xdr:to>
      <xdr:col>21</xdr:col>
      <xdr:colOff>412750</xdr:colOff>
      <xdr:row>17</xdr:row>
      <xdr:rowOff>20066</xdr:rowOff>
    </xdr:to>
    <xdr:sp macro="" textlink="">
      <xdr:nvSpPr>
        <xdr:cNvPr id="147" name="円/楕円 146"/>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30243</xdr:rowOff>
    </xdr:from>
    <xdr:ext cx="762000" cy="259045"/>
    <xdr:sp macro="" textlink="">
      <xdr:nvSpPr>
        <xdr:cNvPr id="148" name="テキスト ボックス 147"/>
        <xdr:cNvSpPr txBox="1"/>
      </xdr:nvSpPr>
      <xdr:spPr>
        <a:xfrm>
          <a:off x="14401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160782</xdr:rowOff>
    </xdr:from>
    <xdr:to>
      <xdr:col>20</xdr:col>
      <xdr:colOff>209550</xdr:colOff>
      <xdr:row>16</xdr:row>
      <xdr:rowOff>90932</xdr:rowOff>
    </xdr:to>
    <xdr:sp macro="" textlink="">
      <xdr:nvSpPr>
        <xdr:cNvPr id="149" name="円/楕円 148"/>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101109</xdr:rowOff>
    </xdr:from>
    <xdr:ext cx="762000" cy="259045"/>
    <xdr:sp macro="" textlink="">
      <xdr:nvSpPr>
        <xdr:cNvPr id="150" name="テキスト ボックス 149"/>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16764</xdr:rowOff>
    </xdr:from>
    <xdr:to>
      <xdr:col>19</xdr:col>
      <xdr:colOff>6350</xdr:colOff>
      <xdr:row>16</xdr:row>
      <xdr:rowOff>118364</xdr:rowOff>
    </xdr:to>
    <xdr:sp macro="" textlink="">
      <xdr:nvSpPr>
        <xdr:cNvPr id="151" name="円/楕円 150"/>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128541</xdr:rowOff>
    </xdr:from>
    <xdr:ext cx="762000" cy="259045"/>
    <xdr:sp macro="" textlink="">
      <xdr:nvSpPr>
        <xdr:cNvPr id="152" name="テキスト ボックス 151"/>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扶助費に係る経常収支比率が類似団体平均を上回っている要因としては、</a:t>
          </a:r>
          <a:r>
            <a:rPr lang="ja-JP" altLang="en-US" sz="1300" b="0" i="0" baseline="0">
              <a:solidFill>
                <a:schemeClr val="dk1"/>
              </a:solidFill>
              <a:effectLst/>
              <a:latin typeface="+mn-lt"/>
              <a:ea typeface="+mn-ea"/>
              <a:cs typeface="+mn-cs"/>
            </a:rPr>
            <a:t>高齢者</a:t>
          </a:r>
          <a:r>
            <a:rPr lang="ja-JP" altLang="ja-JP" sz="1300" b="0" i="0" baseline="0">
              <a:solidFill>
                <a:schemeClr val="dk1"/>
              </a:solidFill>
              <a:effectLst/>
              <a:latin typeface="+mn-lt"/>
              <a:ea typeface="+mn-ea"/>
              <a:cs typeface="+mn-cs"/>
            </a:rPr>
            <a:t>・心身障がい者の施設入所</a:t>
          </a:r>
          <a:r>
            <a:rPr lang="ja-JP" altLang="en-US" sz="1300" b="0" i="0" baseline="0">
              <a:solidFill>
                <a:schemeClr val="dk1"/>
              </a:solidFill>
              <a:effectLst/>
              <a:latin typeface="+mn-lt"/>
              <a:ea typeface="+mn-ea"/>
              <a:cs typeface="+mn-cs"/>
            </a:rPr>
            <a:t>者</a:t>
          </a:r>
          <a:r>
            <a:rPr lang="ja-JP" altLang="ja-JP" sz="1300" b="0" i="0" baseline="0">
              <a:solidFill>
                <a:schemeClr val="dk1"/>
              </a:solidFill>
              <a:effectLst/>
              <a:latin typeface="+mn-lt"/>
              <a:ea typeface="+mn-ea"/>
              <a:cs typeface="+mn-cs"/>
            </a:rPr>
            <a:t>扶助費が膨らんでいることが挙げられる。</a:t>
          </a:r>
          <a:endParaRPr lang="ja-JP" altLang="ja-JP" sz="1300">
            <a:effectLst/>
          </a:endParaRPr>
        </a:p>
        <a:p>
          <a:pPr rtl="0"/>
          <a:r>
            <a:rPr lang="ja-JP" altLang="ja-JP" sz="1300" b="0" i="0" baseline="0">
              <a:solidFill>
                <a:schemeClr val="dk1"/>
              </a:solidFill>
              <a:effectLst/>
              <a:latin typeface="+mn-lt"/>
              <a:ea typeface="+mn-ea"/>
              <a:cs typeface="+mn-cs"/>
            </a:rPr>
            <a:t>　性質上必要不可欠な経費であることを意識しつつ、今後は、財政を圧迫する上昇傾向に歯止めをかけるよう努める。</a:t>
          </a:r>
          <a:endParaRPr lang="ja-JP" altLang="ja-JP" sz="1300">
            <a:effectLst/>
          </a:endParaRPr>
        </a:p>
        <a:p>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29028</xdr:rowOff>
    </xdr:to>
    <xdr:cxnSp macro="">
      <xdr:nvCxnSpPr>
        <xdr:cNvPr id="186" name="直線コネクタ 185"/>
        <xdr:cNvCxnSpPr/>
      </xdr:nvCxnSpPr>
      <xdr:spPr>
        <a:xfrm>
          <a:off x="3987800" y="96139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56</xdr:row>
      <xdr:rowOff>12700</xdr:rowOff>
    </xdr:to>
    <xdr:cxnSp macro="">
      <xdr:nvCxnSpPr>
        <xdr:cNvPr id="189" name="直線コネクタ 188"/>
        <xdr:cNvCxnSpPr/>
      </xdr:nvCxnSpPr>
      <xdr:spPr>
        <a:xfrm>
          <a:off x="3098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1" name="テキスト ボックス 190"/>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55</xdr:row>
      <xdr:rowOff>167822</xdr:rowOff>
    </xdr:to>
    <xdr:cxnSp macro="">
      <xdr:nvCxnSpPr>
        <xdr:cNvPr id="192" name="直線コネクタ 191"/>
        <xdr:cNvCxnSpPr/>
      </xdr:nvCxnSpPr>
      <xdr:spPr>
        <a:xfrm>
          <a:off x="2209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4" name="テキスト ボックス 19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135165</xdr:rowOff>
    </xdr:to>
    <xdr:cxnSp macro="">
      <xdr:nvCxnSpPr>
        <xdr:cNvPr id="195" name="直線コネクタ 194"/>
        <xdr:cNvCxnSpPr/>
      </xdr:nvCxnSpPr>
      <xdr:spPr>
        <a:xfrm>
          <a:off x="1320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199" name="テキスト ボックス 198"/>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205" name="円/楕円 204"/>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121755</xdr:rowOff>
    </xdr:from>
    <xdr:ext cx="762000" cy="259045"/>
    <xdr:sp macro="" textlink="">
      <xdr:nvSpPr>
        <xdr:cNvPr id="206" name="扶助費該当値テキスト"/>
        <xdr:cNvSpPr txBox="1"/>
      </xdr:nvSpPr>
      <xdr:spPr>
        <a:xfrm>
          <a:off x="49149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7" name="円/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8" name="テキスト ボックス 20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09" name="円/楕円 208"/>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10" name="テキスト ボックス 209"/>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1" name="円/楕円 210"/>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12" name="テキスト ボックス 211"/>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3" name="円/楕円 212"/>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4" name="テキスト ボックス 213"/>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その他に係る経常収支比率</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類似団体平均を</a:t>
          </a:r>
          <a:r>
            <a:rPr lang="en-US" altLang="ja-JP" sz="1300" b="0" i="0" baseline="0">
              <a:solidFill>
                <a:schemeClr val="dk1"/>
              </a:solidFill>
              <a:effectLst/>
              <a:latin typeface="+mn-lt"/>
              <a:ea typeface="+mn-ea"/>
              <a:cs typeface="+mn-cs"/>
            </a:rPr>
            <a:t>5.3</a:t>
          </a:r>
          <a:r>
            <a:rPr lang="ja-JP" altLang="ja-JP" sz="1300" b="0" i="0" baseline="0">
              <a:solidFill>
                <a:schemeClr val="dk1"/>
              </a:solidFill>
              <a:effectLst/>
              <a:latin typeface="+mn-lt"/>
              <a:ea typeface="+mn-ea"/>
              <a:cs typeface="+mn-cs"/>
            </a:rPr>
            <a:t>ポイント上回っている要因は、国民健康保険事業特別会計及び簡易水道事業会計への繰出金</a:t>
          </a:r>
          <a:r>
            <a:rPr lang="ja-JP" altLang="en-US" sz="1300" b="0" i="0" baseline="0">
              <a:solidFill>
                <a:schemeClr val="dk1"/>
              </a:solidFill>
              <a:effectLst/>
              <a:latin typeface="+mn-lt"/>
              <a:ea typeface="+mn-ea"/>
              <a:cs typeface="+mn-cs"/>
            </a:rPr>
            <a:t>や維持補修費の</a:t>
          </a:r>
          <a:r>
            <a:rPr lang="ja-JP" altLang="ja-JP" sz="1300" b="0" i="0" baseline="0">
              <a:solidFill>
                <a:schemeClr val="dk1"/>
              </a:solidFill>
              <a:effectLst/>
              <a:latin typeface="+mn-lt"/>
              <a:ea typeface="+mn-ea"/>
              <a:cs typeface="+mn-cs"/>
            </a:rPr>
            <a:t>増加によるものが大きい。</a:t>
          </a:r>
          <a:endParaRPr lang="ja-JP" altLang="ja-JP" sz="1300">
            <a:effectLst/>
          </a:endParaRPr>
        </a:p>
        <a:p>
          <a:pPr rtl="0"/>
          <a:r>
            <a:rPr lang="ja-JP" altLang="ja-JP" sz="1300" b="0" i="0" baseline="0">
              <a:solidFill>
                <a:schemeClr val="dk1"/>
              </a:solidFill>
              <a:effectLst/>
              <a:latin typeface="+mn-lt"/>
              <a:ea typeface="+mn-ea"/>
              <a:cs typeface="+mn-cs"/>
            </a:rPr>
            <a:t>　今後、さらに簡易水道事業会計への繰出金の増加が見込まれるため、更なる経費の抑制に努める。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19558</xdr:rowOff>
    </xdr:from>
    <xdr:to>
      <xdr:col>24</xdr:col>
      <xdr:colOff>31750</xdr:colOff>
      <xdr:row>57</xdr:row>
      <xdr:rowOff>115570</xdr:rowOff>
    </xdr:to>
    <xdr:cxnSp macro="">
      <xdr:nvCxnSpPr>
        <xdr:cNvPr id="244" name="直線コネクタ 243"/>
        <xdr:cNvCxnSpPr/>
      </xdr:nvCxnSpPr>
      <xdr:spPr>
        <a:xfrm>
          <a:off x="15671800" y="979220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99568</xdr:rowOff>
    </xdr:from>
    <xdr:to>
      <xdr:col>22</xdr:col>
      <xdr:colOff>565150</xdr:colOff>
      <xdr:row>57</xdr:row>
      <xdr:rowOff>19558</xdr:rowOff>
    </xdr:to>
    <xdr:cxnSp macro="">
      <xdr:nvCxnSpPr>
        <xdr:cNvPr id="247" name="直線コネクタ 246"/>
        <xdr:cNvCxnSpPr/>
      </xdr:nvCxnSpPr>
      <xdr:spPr>
        <a:xfrm>
          <a:off x="14782800" y="97007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53848</xdr:rowOff>
    </xdr:from>
    <xdr:to>
      <xdr:col>21</xdr:col>
      <xdr:colOff>361950</xdr:colOff>
      <xdr:row>56</xdr:row>
      <xdr:rowOff>99568</xdr:rowOff>
    </xdr:to>
    <xdr:cxnSp macro="">
      <xdr:nvCxnSpPr>
        <xdr:cNvPr id="250" name="直線コネクタ 249"/>
        <xdr:cNvCxnSpPr/>
      </xdr:nvCxnSpPr>
      <xdr:spPr>
        <a:xfrm>
          <a:off x="13893800" y="9655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44704</xdr:rowOff>
    </xdr:from>
    <xdr:to>
      <xdr:col>20</xdr:col>
      <xdr:colOff>158750</xdr:colOff>
      <xdr:row>56</xdr:row>
      <xdr:rowOff>53848</xdr:rowOff>
    </xdr:to>
    <xdr:cxnSp macro="">
      <xdr:nvCxnSpPr>
        <xdr:cNvPr id="253" name="直線コネクタ 252"/>
        <xdr:cNvCxnSpPr/>
      </xdr:nvCxnSpPr>
      <xdr:spPr>
        <a:xfrm>
          <a:off x="13004800" y="9645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3" name="円/楕円 262"/>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64"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140208</xdr:rowOff>
    </xdr:from>
    <xdr:to>
      <xdr:col>22</xdr:col>
      <xdr:colOff>615950</xdr:colOff>
      <xdr:row>57</xdr:row>
      <xdr:rowOff>70358</xdr:rowOff>
    </xdr:to>
    <xdr:sp macro="" textlink="">
      <xdr:nvSpPr>
        <xdr:cNvPr id="265" name="円/楕円 264"/>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55135</xdr:rowOff>
    </xdr:from>
    <xdr:ext cx="736600" cy="259045"/>
    <xdr:sp macro="" textlink="">
      <xdr:nvSpPr>
        <xdr:cNvPr id="266" name="テキスト ボックス 265"/>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48768</xdr:rowOff>
    </xdr:from>
    <xdr:to>
      <xdr:col>21</xdr:col>
      <xdr:colOff>412750</xdr:colOff>
      <xdr:row>56</xdr:row>
      <xdr:rowOff>150368</xdr:rowOff>
    </xdr:to>
    <xdr:sp macro="" textlink="">
      <xdr:nvSpPr>
        <xdr:cNvPr id="267" name="円/楕円 266"/>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68" name="テキスト ボックス 267"/>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xdr:rowOff>
    </xdr:from>
    <xdr:to>
      <xdr:col>20</xdr:col>
      <xdr:colOff>209550</xdr:colOff>
      <xdr:row>56</xdr:row>
      <xdr:rowOff>104648</xdr:rowOff>
    </xdr:to>
    <xdr:sp macro="" textlink="">
      <xdr:nvSpPr>
        <xdr:cNvPr id="269" name="円/楕円 268"/>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89425</xdr:rowOff>
    </xdr:from>
    <xdr:ext cx="762000" cy="259045"/>
    <xdr:sp macro="" textlink="">
      <xdr:nvSpPr>
        <xdr:cNvPr id="270" name="テキスト ボックス 269"/>
        <xdr:cNvSpPr txBox="1"/>
      </xdr:nvSpPr>
      <xdr:spPr>
        <a:xfrm>
          <a:off x="13512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71" name="円/楕円 270"/>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80281</xdr:rowOff>
    </xdr:from>
    <xdr:ext cx="762000" cy="259045"/>
    <xdr:sp macro="" textlink="">
      <xdr:nvSpPr>
        <xdr:cNvPr id="272" name="テキスト ボックス 271"/>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補助費等に係る経常収支比率が類似団体平均を上回っている要因は、一部事務組合への負担金や各種団体への補助金が多額になっているためで、見直しや廃止を行い、経費の抑制に努める。</a:t>
          </a:r>
          <a:endParaRPr lang="ja-JP" altLang="ja-JP" sz="1300">
            <a:effectLst/>
          </a:endParaRPr>
        </a:p>
        <a:p>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149860</xdr:rowOff>
    </xdr:to>
    <xdr:cxnSp macro="">
      <xdr:nvCxnSpPr>
        <xdr:cNvPr id="302" name="直線コネクタ 301"/>
        <xdr:cNvCxnSpPr/>
      </xdr:nvCxnSpPr>
      <xdr:spPr>
        <a:xfrm flipV="1">
          <a:off x="15671800" y="62900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149860</xdr:rowOff>
    </xdr:to>
    <xdr:cxnSp macro="">
      <xdr:nvCxnSpPr>
        <xdr:cNvPr id="305" name="直線コネクタ 304"/>
        <xdr:cNvCxnSpPr/>
      </xdr:nvCxnSpPr>
      <xdr:spPr>
        <a:xfrm>
          <a:off x="14782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7" name="テキスト ボックス 30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113284</xdr:rowOff>
    </xdr:to>
    <xdr:cxnSp macro="">
      <xdr:nvCxnSpPr>
        <xdr:cNvPr id="308" name="直線コネクタ 307"/>
        <xdr:cNvCxnSpPr/>
      </xdr:nvCxnSpPr>
      <xdr:spPr>
        <a:xfrm flipV="1">
          <a:off x="13893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0" name="テキスト ボックス 309"/>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117856</xdr:rowOff>
    </xdr:to>
    <xdr:cxnSp macro="">
      <xdr:nvCxnSpPr>
        <xdr:cNvPr id="311" name="直線コネクタ 310"/>
        <xdr:cNvCxnSpPr/>
      </xdr:nvCxnSpPr>
      <xdr:spPr>
        <a:xfrm flipV="1">
          <a:off x="13004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13" name="テキスト ボックス 31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1" name="円/楕円 320"/>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39133</xdr:rowOff>
    </xdr:from>
    <xdr:ext cx="762000" cy="259045"/>
    <xdr:sp macro="" textlink="">
      <xdr:nvSpPr>
        <xdr:cNvPr id="322" name="補助費等該当値テキスト"/>
        <xdr:cNvSpPr txBox="1"/>
      </xdr:nvSpPr>
      <xdr:spPr>
        <a:xfrm>
          <a:off x="165989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3" name="円/楕円 322"/>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24" name="テキスト ボックス 323"/>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5" name="円/楕円 324"/>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26" name="テキスト ボックス 325"/>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62484</xdr:rowOff>
    </xdr:from>
    <xdr:to>
      <xdr:col>20</xdr:col>
      <xdr:colOff>209550</xdr:colOff>
      <xdr:row>36</xdr:row>
      <xdr:rowOff>164084</xdr:rowOff>
    </xdr:to>
    <xdr:sp macro="" textlink="">
      <xdr:nvSpPr>
        <xdr:cNvPr id="327" name="円/楕円 326"/>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28" name="テキスト ボックス 327"/>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29" name="円/楕円 328"/>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30" name="テキスト ボックス 329"/>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kumimoji="0" lang="ja-JP" altLang="en-US" sz="1300" b="0" i="0" baseline="0">
              <a:solidFill>
                <a:schemeClr val="dk1"/>
              </a:solidFill>
              <a:effectLst/>
              <a:latin typeface="+mn-lt"/>
              <a:ea typeface="+mn-ea"/>
              <a:cs typeface="+mn-cs"/>
            </a:rPr>
            <a:t>既発債</a:t>
          </a:r>
          <a:r>
            <a:rPr lang="ja-JP" altLang="ja-JP" sz="1300" b="0" i="0" baseline="0">
              <a:solidFill>
                <a:schemeClr val="dk1"/>
              </a:solidFill>
              <a:effectLst/>
              <a:latin typeface="+mn-lt"/>
              <a:ea typeface="+mn-ea"/>
              <a:cs typeface="+mn-cs"/>
            </a:rPr>
            <a:t>の償還が完了したことにより、前年度に比べ、</a:t>
          </a:r>
          <a:r>
            <a:rPr lang="en-US" altLang="ja-JP" sz="1300" b="0" i="0" baseline="0">
              <a:solidFill>
                <a:schemeClr val="dk1"/>
              </a:solidFill>
              <a:effectLst/>
              <a:latin typeface="+mn-lt"/>
              <a:ea typeface="+mn-ea"/>
              <a:cs typeface="+mn-cs"/>
            </a:rPr>
            <a:t>0.7</a:t>
          </a:r>
          <a:r>
            <a:rPr lang="ja-JP" altLang="ja-JP" sz="1300" b="0" i="0" baseline="0">
              <a:solidFill>
                <a:schemeClr val="dk1"/>
              </a:solidFill>
              <a:effectLst/>
              <a:latin typeface="+mn-lt"/>
              <a:ea typeface="+mn-ea"/>
              <a:cs typeface="+mn-cs"/>
            </a:rPr>
            <a:t>ポイント減少したが、依然、類似団体平均を</a:t>
          </a:r>
          <a:r>
            <a:rPr lang="en-US" altLang="ja-JP" sz="1300" b="0" i="0" baseline="0">
              <a:solidFill>
                <a:schemeClr val="dk1"/>
              </a:solidFill>
              <a:effectLst/>
              <a:latin typeface="+mn-lt"/>
              <a:ea typeface="+mn-ea"/>
              <a:cs typeface="+mn-cs"/>
            </a:rPr>
            <a:t>1.1</a:t>
          </a:r>
          <a:r>
            <a:rPr lang="ja-JP" altLang="ja-JP" sz="1300" b="0" i="0" baseline="0">
              <a:solidFill>
                <a:schemeClr val="dk1"/>
              </a:solidFill>
              <a:effectLst/>
              <a:latin typeface="+mn-lt"/>
              <a:ea typeface="+mn-ea"/>
              <a:cs typeface="+mn-cs"/>
            </a:rPr>
            <a:t>ポイント上回っている。　</a:t>
          </a:r>
          <a:endParaRPr lang="ja-JP" altLang="ja-JP" sz="1300">
            <a:effectLst/>
          </a:endParaRPr>
        </a:p>
        <a:p>
          <a:pPr rtl="0"/>
          <a:r>
            <a:rPr lang="ja-JP" altLang="ja-JP" sz="1300" b="0" i="0" baseline="0">
              <a:solidFill>
                <a:schemeClr val="dk1"/>
              </a:solidFill>
              <a:effectLst/>
              <a:latin typeface="+mn-lt"/>
              <a:ea typeface="+mn-ea"/>
              <a:cs typeface="+mn-cs"/>
            </a:rPr>
            <a:t>　今後は、事業の内容を十分検討し、必要性や緊急性を考慮して、地方債の新規発行の抑制を図り、さらには借入先の見直しにより利率低減を図るなど、類似団体平均の水準となるよう努める。</a:t>
          </a:r>
          <a:endParaRPr lang="ja-JP" altLang="ja-JP" sz="1300">
            <a:effectLst/>
          </a:endParaRPr>
        </a:p>
        <a:p>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165863</xdr:rowOff>
    </xdr:from>
    <xdr:to>
      <xdr:col>7</xdr:col>
      <xdr:colOff>15875</xdr:colOff>
      <xdr:row>76</xdr:row>
      <xdr:rowOff>26415</xdr:rowOff>
    </xdr:to>
    <xdr:cxnSp macro="">
      <xdr:nvCxnSpPr>
        <xdr:cNvPr id="361" name="直線コネクタ 360"/>
        <xdr:cNvCxnSpPr/>
      </xdr:nvCxnSpPr>
      <xdr:spPr>
        <a:xfrm flipV="1">
          <a:off x="3987800" y="130246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26415</xdr:rowOff>
    </xdr:from>
    <xdr:to>
      <xdr:col>5</xdr:col>
      <xdr:colOff>549275</xdr:colOff>
      <xdr:row>77</xdr:row>
      <xdr:rowOff>143002</xdr:rowOff>
    </xdr:to>
    <xdr:cxnSp macro="">
      <xdr:nvCxnSpPr>
        <xdr:cNvPr id="364" name="直線コネクタ 363"/>
        <xdr:cNvCxnSpPr/>
      </xdr:nvCxnSpPr>
      <xdr:spPr>
        <a:xfrm flipV="1">
          <a:off x="3098800" y="13056615"/>
          <a:ext cx="889000" cy="2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143002</xdr:rowOff>
    </xdr:from>
    <xdr:to>
      <xdr:col>4</xdr:col>
      <xdr:colOff>346075</xdr:colOff>
      <xdr:row>77</xdr:row>
      <xdr:rowOff>147574</xdr:rowOff>
    </xdr:to>
    <xdr:cxnSp macro="">
      <xdr:nvCxnSpPr>
        <xdr:cNvPr id="367" name="直線コネクタ 366"/>
        <xdr:cNvCxnSpPr/>
      </xdr:nvCxnSpPr>
      <xdr:spPr>
        <a:xfrm flipV="1">
          <a:off x="2209800" y="13344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147574</xdr:rowOff>
    </xdr:from>
    <xdr:to>
      <xdr:col>3</xdr:col>
      <xdr:colOff>142875</xdr:colOff>
      <xdr:row>78</xdr:row>
      <xdr:rowOff>113285</xdr:rowOff>
    </xdr:to>
    <xdr:cxnSp macro="">
      <xdr:nvCxnSpPr>
        <xdr:cNvPr id="370" name="直線コネクタ 369"/>
        <xdr:cNvCxnSpPr/>
      </xdr:nvCxnSpPr>
      <xdr:spPr>
        <a:xfrm flipV="1">
          <a:off x="1320800" y="133492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115062</xdr:rowOff>
    </xdr:from>
    <xdr:to>
      <xdr:col>7</xdr:col>
      <xdr:colOff>66675</xdr:colOff>
      <xdr:row>76</xdr:row>
      <xdr:rowOff>45213</xdr:rowOff>
    </xdr:to>
    <xdr:sp macro="" textlink="">
      <xdr:nvSpPr>
        <xdr:cNvPr id="380" name="円/楕円 379"/>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87140</xdr:rowOff>
    </xdr:from>
    <xdr:ext cx="762000" cy="259045"/>
    <xdr:sp macro="" textlink="">
      <xdr:nvSpPr>
        <xdr:cNvPr id="381" name="公債費該当値テキスト"/>
        <xdr:cNvSpPr txBox="1"/>
      </xdr:nvSpPr>
      <xdr:spPr>
        <a:xfrm>
          <a:off x="4914900" y="129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147065</xdr:rowOff>
    </xdr:from>
    <xdr:to>
      <xdr:col>5</xdr:col>
      <xdr:colOff>600075</xdr:colOff>
      <xdr:row>76</xdr:row>
      <xdr:rowOff>77215</xdr:rowOff>
    </xdr:to>
    <xdr:sp macro="" textlink="">
      <xdr:nvSpPr>
        <xdr:cNvPr id="382" name="円/楕円 381"/>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61992</xdr:rowOff>
    </xdr:from>
    <xdr:ext cx="736600" cy="259045"/>
    <xdr:sp macro="" textlink="">
      <xdr:nvSpPr>
        <xdr:cNvPr id="383" name="テキスト ボックス 382"/>
        <xdr:cNvSpPr txBox="1"/>
      </xdr:nvSpPr>
      <xdr:spPr>
        <a:xfrm>
          <a:off x="3606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92202</xdr:rowOff>
    </xdr:from>
    <xdr:to>
      <xdr:col>4</xdr:col>
      <xdr:colOff>396875</xdr:colOff>
      <xdr:row>78</xdr:row>
      <xdr:rowOff>22352</xdr:rowOff>
    </xdr:to>
    <xdr:sp macro="" textlink="">
      <xdr:nvSpPr>
        <xdr:cNvPr id="384" name="円/楕円 383"/>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85" name="テキスト ボックス 384"/>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96774</xdr:rowOff>
    </xdr:from>
    <xdr:to>
      <xdr:col>3</xdr:col>
      <xdr:colOff>193675</xdr:colOff>
      <xdr:row>78</xdr:row>
      <xdr:rowOff>26924</xdr:rowOff>
    </xdr:to>
    <xdr:sp macro="" textlink="">
      <xdr:nvSpPr>
        <xdr:cNvPr id="386" name="円/楕円 385"/>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11701</xdr:rowOff>
    </xdr:from>
    <xdr:ext cx="762000" cy="259045"/>
    <xdr:sp macro="" textlink="">
      <xdr:nvSpPr>
        <xdr:cNvPr id="387" name="テキスト ボックス 386"/>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62485</xdr:rowOff>
    </xdr:from>
    <xdr:to>
      <xdr:col>1</xdr:col>
      <xdr:colOff>676275</xdr:colOff>
      <xdr:row>78</xdr:row>
      <xdr:rowOff>164085</xdr:rowOff>
    </xdr:to>
    <xdr:sp macro="" textlink="">
      <xdr:nvSpPr>
        <xdr:cNvPr id="388" name="円/楕円 387"/>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148862</xdr:rowOff>
    </xdr:from>
    <xdr:ext cx="762000" cy="259045"/>
    <xdr:sp macro="" textlink="">
      <xdr:nvSpPr>
        <xdr:cNvPr id="389" name="テキスト ボックス 388"/>
        <xdr:cNvSpPr txBox="1"/>
      </xdr:nvSpPr>
      <xdr:spPr>
        <a:xfrm>
          <a:off x="939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類似団体平均と同程度の水準にあるが、扶助費及び</a:t>
          </a:r>
          <a:r>
            <a:rPr lang="ja-JP" altLang="en-US" sz="1300" b="0" i="0" baseline="0">
              <a:solidFill>
                <a:schemeClr val="dk1"/>
              </a:solidFill>
              <a:effectLst/>
              <a:latin typeface="+mn-lt"/>
              <a:ea typeface="+mn-ea"/>
              <a:cs typeface="+mn-cs"/>
            </a:rPr>
            <a:t>その他</a:t>
          </a:r>
          <a:r>
            <a:rPr lang="ja-JP" altLang="ja-JP" sz="1300" b="0" i="0" baseline="0">
              <a:solidFill>
                <a:schemeClr val="dk1"/>
              </a:solidFill>
              <a:effectLst/>
              <a:latin typeface="+mn-lt"/>
              <a:ea typeface="+mn-ea"/>
              <a:cs typeface="+mn-cs"/>
            </a:rPr>
            <a:t>において類似団体平均との乖離があるため、今後においては、これらの経費の抑制に努める。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60706</xdr:rowOff>
    </xdr:from>
    <xdr:to>
      <xdr:col>24</xdr:col>
      <xdr:colOff>31750</xdr:colOff>
      <xdr:row>76</xdr:row>
      <xdr:rowOff>72137</xdr:rowOff>
    </xdr:to>
    <xdr:cxnSp macro="">
      <xdr:nvCxnSpPr>
        <xdr:cNvPr id="420" name="直線コネクタ 419"/>
        <xdr:cNvCxnSpPr/>
      </xdr:nvCxnSpPr>
      <xdr:spPr>
        <a:xfrm>
          <a:off x="15671800" y="13090906"/>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124714</xdr:rowOff>
    </xdr:from>
    <xdr:to>
      <xdr:col>22</xdr:col>
      <xdr:colOff>565150</xdr:colOff>
      <xdr:row>76</xdr:row>
      <xdr:rowOff>60706</xdr:rowOff>
    </xdr:to>
    <xdr:cxnSp macro="">
      <xdr:nvCxnSpPr>
        <xdr:cNvPr id="423" name="直線コネクタ 422"/>
        <xdr:cNvCxnSpPr/>
      </xdr:nvCxnSpPr>
      <xdr:spPr>
        <a:xfrm>
          <a:off x="14782800" y="12983464"/>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124714</xdr:rowOff>
    </xdr:from>
    <xdr:to>
      <xdr:col>21</xdr:col>
      <xdr:colOff>361950</xdr:colOff>
      <xdr:row>75</xdr:row>
      <xdr:rowOff>127000</xdr:rowOff>
    </xdr:to>
    <xdr:cxnSp macro="">
      <xdr:nvCxnSpPr>
        <xdr:cNvPr id="426" name="直線コネクタ 425"/>
        <xdr:cNvCxnSpPr/>
      </xdr:nvCxnSpPr>
      <xdr:spPr>
        <a:xfrm flipV="1">
          <a:off x="13893800" y="129834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99568</xdr:rowOff>
    </xdr:from>
    <xdr:to>
      <xdr:col>20</xdr:col>
      <xdr:colOff>158750</xdr:colOff>
      <xdr:row>75</xdr:row>
      <xdr:rowOff>127000</xdr:rowOff>
    </xdr:to>
    <xdr:cxnSp macro="">
      <xdr:nvCxnSpPr>
        <xdr:cNvPr id="429" name="直線コネクタ 428"/>
        <xdr:cNvCxnSpPr/>
      </xdr:nvCxnSpPr>
      <xdr:spPr>
        <a:xfrm>
          <a:off x="13004800" y="129583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1" name="テキスト ボックス 430"/>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39" name="円/楕円 438"/>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164864</xdr:rowOff>
    </xdr:from>
    <xdr:ext cx="762000" cy="259045"/>
    <xdr:sp macro="" textlink="">
      <xdr:nvSpPr>
        <xdr:cNvPr id="440" name="公債費以外該当値テキスト"/>
        <xdr:cNvSpPr txBox="1"/>
      </xdr:nvSpPr>
      <xdr:spPr>
        <a:xfrm>
          <a:off x="165989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xdr:rowOff>
    </xdr:from>
    <xdr:to>
      <xdr:col>22</xdr:col>
      <xdr:colOff>615950</xdr:colOff>
      <xdr:row>76</xdr:row>
      <xdr:rowOff>111506</xdr:rowOff>
    </xdr:to>
    <xdr:sp macro="" textlink="">
      <xdr:nvSpPr>
        <xdr:cNvPr id="441" name="円/楕円 440"/>
        <xdr:cNvSpPr/>
      </xdr:nvSpPr>
      <xdr:spPr>
        <a:xfrm>
          <a:off x="156210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96283</xdr:rowOff>
    </xdr:from>
    <xdr:ext cx="736600" cy="259045"/>
    <xdr:sp macro="" textlink="">
      <xdr:nvSpPr>
        <xdr:cNvPr id="442" name="テキスト ボックス 441"/>
        <xdr:cNvSpPr txBox="1"/>
      </xdr:nvSpPr>
      <xdr:spPr>
        <a:xfrm>
          <a:off x="15290800" y="13126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73914</xdr:rowOff>
    </xdr:from>
    <xdr:to>
      <xdr:col>21</xdr:col>
      <xdr:colOff>412750</xdr:colOff>
      <xdr:row>76</xdr:row>
      <xdr:rowOff>4065</xdr:rowOff>
    </xdr:to>
    <xdr:sp macro="" textlink="">
      <xdr:nvSpPr>
        <xdr:cNvPr id="443" name="円/楕円 442"/>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14241</xdr:rowOff>
    </xdr:from>
    <xdr:ext cx="762000" cy="259045"/>
    <xdr:sp macro="" textlink="">
      <xdr:nvSpPr>
        <xdr:cNvPr id="444" name="テキスト ボックス 443"/>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76200</xdr:rowOff>
    </xdr:from>
    <xdr:to>
      <xdr:col>20</xdr:col>
      <xdr:colOff>209550</xdr:colOff>
      <xdr:row>76</xdr:row>
      <xdr:rowOff>6350</xdr:rowOff>
    </xdr:to>
    <xdr:sp macro="" textlink="">
      <xdr:nvSpPr>
        <xdr:cNvPr id="445" name="円/楕円 444"/>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162577</xdr:rowOff>
    </xdr:from>
    <xdr:ext cx="762000" cy="259045"/>
    <xdr:sp macro="" textlink="">
      <xdr:nvSpPr>
        <xdr:cNvPr id="446" name="テキスト ボックス 445"/>
        <xdr:cNvSpPr txBox="1"/>
      </xdr:nvSpPr>
      <xdr:spPr>
        <a:xfrm>
          <a:off x="13512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48768</xdr:rowOff>
    </xdr:from>
    <xdr:to>
      <xdr:col>19</xdr:col>
      <xdr:colOff>6350</xdr:colOff>
      <xdr:row>75</xdr:row>
      <xdr:rowOff>150369</xdr:rowOff>
    </xdr:to>
    <xdr:sp macro="" textlink="">
      <xdr:nvSpPr>
        <xdr:cNvPr id="447" name="円/楕円 446"/>
        <xdr:cNvSpPr/>
      </xdr:nvSpPr>
      <xdr:spPr>
        <a:xfrm>
          <a:off x="12954000" y="129075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160545</xdr:rowOff>
    </xdr:from>
    <xdr:ext cx="762000" cy="259045"/>
    <xdr:sp macro="" textlink="">
      <xdr:nvSpPr>
        <xdr:cNvPr id="448" name="テキスト ボックス 447"/>
        <xdr:cNvSpPr txBox="1"/>
      </xdr:nvSpPr>
      <xdr:spPr>
        <a:xfrm>
          <a:off x="12623800" y="126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北海道仁木町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56288</xdr:rowOff>
    </xdr:from>
    <xdr:to>
      <xdr:col>4</xdr:col>
      <xdr:colOff>1117600</xdr:colOff>
      <xdr:row>19</xdr:row>
      <xdr:rowOff>58797</xdr:rowOff>
    </xdr:to>
    <xdr:cxnSp macro="">
      <xdr:nvCxnSpPr>
        <xdr:cNvPr id="52" name="直線コネクタ 51"/>
        <xdr:cNvCxnSpPr/>
      </xdr:nvCxnSpPr>
      <xdr:spPr bwMode="auto">
        <a:xfrm flipV="1">
          <a:off x="5003800" y="3361463"/>
          <a:ext cx="647700" cy="2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58797</xdr:rowOff>
    </xdr:from>
    <xdr:to>
      <xdr:col>4</xdr:col>
      <xdr:colOff>469900</xdr:colOff>
      <xdr:row>19</xdr:row>
      <xdr:rowOff>92963</xdr:rowOff>
    </xdr:to>
    <xdr:cxnSp macro="">
      <xdr:nvCxnSpPr>
        <xdr:cNvPr id="55" name="直線コネクタ 54"/>
        <xdr:cNvCxnSpPr/>
      </xdr:nvCxnSpPr>
      <xdr:spPr bwMode="auto">
        <a:xfrm flipV="1">
          <a:off x="4305300" y="3363972"/>
          <a:ext cx="698500" cy="34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88400</xdr:rowOff>
    </xdr:from>
    <xdr:to>
      <xdr:col>3</xdr:col>
      <xdr:colOff>904875</xdr:colOff>
      <xdr:row>19</xdr:row>
      <xdr:rowOff>92963</xdr:rowOff>
    </xdr:to>
    <xdr:cxnSp macro="">
      <xdr:nvCxnSpPr>
        <xdr:cNvPr id="58" name="直線コネクタ 57"/>
        <xdr:cNvCxnSpPr/>
      </xdr:nvCxnSpPr>
      <xdr:spPr bwMode="auto">
        <a:xfrm>
          <a:off x="3606800" y="3393575"/>
          <a:ext cx="698500" cy="4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88400</xdr:rowOff>
    </xdr:from>
    <xdr:to>
      <xdr:col>3</xdr:col>
      <xdr:colOff>206375</xdr:colOff>
      <xdr:row>19</xdr:row>
      <xdr:rowOff>108778</xdr:rowOff>
    </xdr:to>
    <xdr:cxnSp macro="">
      <xdr:nvCxnSpPr>
        <xdr:cNvPr id="61" name="直線コネクタ 60"/>
        <xdr:cNvCxnSpPr/>
      </xdr:nvCxnSpPr>
      <xdr:spPr bwMode="auto">
        <a:xfrm flipV="1">
          <a:off x="2908300" y="3393575"/>
          <a:ext cx="698500" cy="20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166545</xdr:rowOff>
    </xdr:from>
    <xdr:ext cx="762000" cy="259045"/>
    <xdr:sp macro="" textlink="">
      <xdr:nvSpPr>
        <xdr:cNvPr id="65" name="テキスト ボックス 64"/>
        <xdr:cNvSpPr txBox="1"/>
      </xdr:nvSpPr>
      <xdr:spPr>
        <a:xfrm>
          <a:off x="2527300" y="29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5488</xdr:rowOff>
    </xdr:from>
    <xdr:to>
      <xdr:col>5</xdr:col>
      <xdr:colOff>34925</xdr:colOff>
      <xdr:row>19</xdr:row>
      <xdr:rowOff>107088</xdr:rowOff>
    </xdr:to>
    <xdr:sp macro="" textlink="">
      <xdr:nvSpPr>
        <xdr:cNvPr id="71" name="円/楕円 70"/>
        <xdr:cNvSpPr/>
      </xdr:nvSpPr>
      <xdr:spPr bwMode="auto">
        <a:xfrm>
          <a:off x="5600700" y="3310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149015</xdr:rowOff>
    </xdr:from>
    <xdr:ext cx="762000" cy="259045"/>
    <xdr:sp macro="" textlink="">
      <xdr:nvSpPr>
        <xdr:cNvPr id="72" name="人口1人当たり決算額の推移該当値テキスト130"/>
        <xdr:cNvSpPr txBox="1"/>
      </xdr:nvSpPr>
      <xdr:spPr>
        <a:xfrm>
          <a:off x="5740400" y="328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176,236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7997</xdr:rowOff>
    </xdr:from>
    <xdr:to>
      <xdr:col>4</xdr:col>
      <xdr:colOff>520700</xdr:colOff>
      <xdr:row>19</xdr:row>
      <xdr:rowOff>109597</xdr:rowOff>
    </xdr:to>
    <xdr:sp macro="" textlink="">
      <xdr:nvSpPr>
        <xdr:cNvPr id="73" name="円/楕円 72"/>
        <xdr:cNvSpPr/>
      </xdr:nvSpPr>
      <xdr:spPr bwMode="auto">
        <a:xfrm>
          <a:off x="4953000" y="3313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94374</xdr:rowOff>
    </xdr:from>
    <xdr:ext cx="736600" cy="259045"/>
    <xdr:sp macro="" textlink="">
      <xdr:nvSpPr>
        <xdr:cNvPr id="74" name="テキスト ボックス 73"/>
        <xdr:cNvSpPr txBox="1"/>
      </xdr:nvSpPr>
      <xdr:spPr>
        <a:xfrm>
          <a:off x="4622800" y="339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175,468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42163</xdr:rowOff>
    </xdr:from>
    <xdr:to>
      <xdr:col>3</xdr:col>
      <xdr:colOff>955675</xdr:colOff>
      <xdr:row>19</xdr:row>
      <xdr:rowOff>143763</xdr:rowOff>
    </xdr:to>
    <xdr:sp macro="" textlink="">
      <xdr:nvSpPr>
        <xdr:cNvPr id="75" name="円/楕円 74"/>
        <xdr:cNvSpPr/>
      </xdr:nvSpPr>
      <xdr:spPr bwMode="auto">
        <a:xfrm>
          <a:off x="4254500" y="3347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128540</xdr:rowOff>
    </xdr:from>
    <xdr:ext cx="762000" cy="259045"/>
    <xdr:sp macro="" textlink="">
      <xdr:nvSpPr>
        <xdr:cNvPr id="76" name="テキスト ボックス 75"/>
        <xdr:cNvSpPr txBox="1"/>
      </xdr:nvSpPr>
      <xdr:spPr>
        <a:xfrm>
          <a:off x="3924300" y="343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165,006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37600</xdr:rowOff>
    </xdr:from>
    <xdr:to>
      <xdr:col>3</xdr:col>
      <xdr:colOff>257175</xdr:colOff>
      <xdr:row>19</xdr:row>
      <xdr:rowOff>139200</xdr:rowOff>
    </xdr:to>
    <xdr:sp macro="" textlink="">
      <xdr:nvSpPr>
        <xdr:cNvPr id="77" name="円/楕円 76"/>
        <xdr:cNvSpPr/>
      </xdr:nvSpPr>
      <xdr:spPr bwMode="auto">
        <a:xfrm>
          <a:off x="3556000" y="3342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123977</xdr:rowOff>
    </xdr:from>
    <xdr:ext cx="762000" cy="259045"/>
    <xdr:sp macro="" textlink="">
      <xdr:nvSpPr>
        <xdr:cNvPr id="78" name="テキスト ボックス 77"/>
        <xdr:cNvSpPr txBox="1"/>
      </xdr:nvSpPr>
      <xdr:spPr>
        <a:xfrm>
          <a:off x="3225800" y="342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166,403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57978</xdr:rowOff>
    </xdr:from>
    <xdr:to>
      <xdr:col>2</xdr:col>
      <xdr:colOff>692150</xdr:colOff>
      <xdr:row>19</xdr:row>
      <xdr:rowOff>159578</xdr:rowOff>
    </xdr:to>
    <xdr:sp macro="" textlink="">
      <xdr:nvSpPr>
        <xdr:cNvPr id="79" name="円/楕円 78"/>
        <xdr:cNvSpPr/>
      </xdr:nvSpPr>
      <xdr:spPr bwMode="auto">
        <a:xfrm>
          <a:off x="2857500" y="3363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144355</xdr:rowOff>
    </xdr:from>
    <xdr:ext cx="762000" cy="259045"/>
    <xdr:sp macro="" textlink="">
      <xdr:nvSpPr>
        <xdr:cNvPr id="80" name="テキスト ボックス 79"/>
        <xdr:cNvSpPr txBox="1"/>
      </xdr:nvSpPr>
      <xdr:spPr>
        <a:xfrm>
          <a:off x="2527300" y="344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31451</xdr:rowOff>
    </xdr:from>
    <xdr:to>
      <xdr:col>4</xdr:col>
      <xdr:colOff>1117600</xdr:colOff>
      <xdr:row>36</xdr:row>
      <xdr:rowOff>71810</xdr:rowOff>
    </xdr:to>
    <xdr:cxnSp macro="">
      <xdr:nvCxnSpPr>
        <xdr:cNvPr id="110" name="直線コネクタ 109"/>
        <xdr:cNvCxnSpPr/>
      </xdr:nvCxnSpPr>
      <xdr:spPr bwMode="auto">
        <a:xfrm>
          <a:off x="5003800" y="6984701"/>
          <a:ext cx="647700" cy="40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56588</xdr:rowOff>
    </xdr:from>
    <xdr:ext cx="762000" cy="259045"/>
    <xdr:sp macro="" textlink="">
      <xdr:nvSpPr>
        <xdr:cNvPr id="111" name="人口1人当たり決算額の推移平均値テキスト445"/>
        <xdr:cNvSpPr txBox="1"/>
      </xdr:nvSpPr>
      <xdr:spPr>
        <a:xfrm>
          <a:off x="5740400" y="7009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268463</xdr:rowOff>
    </xdr:from>
    <xdr:to>
      <xdr:col>4</xdr:col>
      <xdr:colOff>469900</xdr:colOff>
      <xdr:row>36</xdr:row>
      <xdr:rowOff>31451</xdr:rowOff>
    </xdr:to>
    <xdr:cxnSp macro="">
      <xdr:nvCxnSpPr>
        <xdr:cNvPr id="113" name="直線コネクタ 112"/>
        <xdr:cNvCxnSpPr/>
      </xdr:nvCxnSpPr>
      <xdr:spPr bwMode="auto">
        <a:xfrm>
          <a:off x="4305300" y="6878813"/>
          <a:ext cx="698500" cy="105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268463</xdr:rowOff>
    </xdr:from>
    <xdr:to>
      <xdr:col>3</xdr:col>
      <xdr:colOff>904875</xdr:colOff>
      <xdr:row>35</xdr:row>
      <xdr:rowOff>282865</xdr:rowOff>
    </xdr:to>
    <xdr:cxnSp macro="">
      <xdr:nvCxnSpPr>
        <xdr:cNvPr id="116" name="直線コネクタ 115"/>
        <xdr:cNvCxnSpPr/>
      </xdr:nvCxnSpPr>
      <xdr:spPr bwMode="auto">
        <a:xfrm flipV="1">
          <a:off x="3606800" y="6878813"/>
          <a:ext cx="698500" cy="14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282865</xdr:rowOff>
    </xdr:from>
    <xdr:to>
      <xdr:col>3</xdr:col>
      <xdr:colOff>206375</xdr:colOff>
      <xdr:row>35</xdr:row>
      <xdr:rowOff>305719</xdr:rowOff>
    </xdr:to>
    <xdr:cxnSp macro="">
      <xdr:nvCxnSpPr>
        <xdr:cNvPr id="119" name="直線コネクタ 118"/>
        <xdr:cNvCxnSpPr/>
      </xdr:nvCxnSpPr>
      <xdr:spPr bwMode="auto">
        <a:xfrm flipV="1">
          <a:off x="2908300" y="6893215"/>
          <a:ext cx="698500" cy="22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21010</xdr:rowOff>
    </xdr:from>
    <xdr:to>
      <xdr:col>5</xdr:col>
      <xdr:colOff>34925</xdr:colOff>
      <xdr:row>36</xdr:row>
      <xdr:rowOff>122610</xdr:rowOff>
    </xdr:to>
    <xdr:sp macro="" textlink="">
      <xdr:nvSpPr>
        <xdr:cNvPr id="129" name="円/楕円 128"/>
        <xdr:cNvSpPr/>
      </xdr:nvSpPr>
      <xdr:spPr bwMode="auto">
        <a:xfrm>
          <a:off x="5600700" y="6974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208987</xdr:rowOff>
    </xdr:from>
    <xdr:ext cx="762000" cy="259045"/>
    <xdr:sp macro="" textlink="">
      <xdr:nvSpPr>
        <xdr:cNvPr id="130" name="人口1人当たり決算額の推移該当値テキスト445"/>
        <xdr:cNvSpPr txBox="1"/>
      </xdr:nvSpPr>
      <xdr:spPr>
        <a:xfrm>
          <a:off x="5740400" y="681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59,657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323551</xdr:rowOff>
    </xdr:from>
    <xdr:to>
      <xdr:col>4</xdr:col>
      <xdr:colOff>520700</xdr:colOff>
      <xdr:row>36</xdr:row>
      <xdr:rowOff>82251</xdr:rowOff>
    </xdr:to>
    <xdr:sp macro="" textlink="">
      <xdr:nvSpPr>
        <xdr:cNvPr id="131" name="円/楕円 130"/>
        <xdr:cNvSpPr/>
      </xdr:nvSpPr>
      <xdr:spPr bwMode="auto">
        <a:xfrm>
          <a:off x="4953000" y="6933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92428</xdr:rowOff>
    </xdr:from>
    <xdr:ext cx="736600" cy="259045"/>
    <xdr:sp macro="" textlink="">
      <xdr:nvSpPr>
        <xdr:cNvPr id="132" name="テキスト ボックス 131"/>
        <xdr:cNvSpPr txBox="1"/>
      </xdr:nvSpPr>
      <xdr:spPr>
        <a:xfrm>
          <a:off x="4622800" y="670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66,719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217663</xdr:rowOff>
    </xdr:from>
    <xdr:to>
      <xdr:col>3</xdr:col>
      <xdr:colOff>955675</xdr:colOff>
      <xdr:row>35</xdr:row>
      <xdr:rowOff>319263</xdr:rowOff>
    </xdr:to>
    <xdr:sp macro="" textlink="">
      <xdr:nvSpPr>
        <xdr:cNvPr id="133" name="円/楕円 132"/>
        <xdr:cNvSpPr/>
      </xdr:nvSpPr>
      <xdr:spPr bwMode="auto">
        <a:xfrm>
          <a:off x="4254500" y="6828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329440</xdr:rowOff>
    </xdr:from>
    <xdr:ext cx="762000" cy="259045"/>
    <xdr:sp macro="" textlink="">
      <xdr:nvSpPr>
        <xdr:cNvPr id="134" name="テキスト ボックス 133"/>
        <xdr:cNvSpPr txBox="1"/>
      </xdr:nvSpPr>
      <xdr:spPr>
        <a:xfrm>
          <a:off x="3924300" y="659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85,247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232065</xdr:rowOff>
    </xdr:from>
    <xdr:to>
      <xdr:col>3</xdr:col>
      <xdr:colOff>257175</xdr:colOff>
      <xdr:row>35</xdr:row>
      <xdr:rowOff>333665</xdr:rowOff>
    </xdr:to>
    <xdr:sp macro="" textlink="">
      <xdr:nvSpPr>
        <xdr:cNvPr id="135" name="円/楕円 134"/>
        <xdr:cNvSpPr/>
      </xdr:nvSpPr>
      <xdr:spPr bwMode="auto">
        <a:xfrm>
          <a:off x="3556000" y="6842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942</xdr:rowOff>
    </xdr:from>
    <xdr:ext cx="762000" cy="259045"/>
    <xdr:sp macro="" textlink="">
      <xdr:nvSpPr>
        <xdr:cNvPr id="136" name="テキスト ボックス 135"/>
        <xdr:cNvSpPr txBox="1"/>
      </xdr:nvSpPr>
      <xdr:spPr>
        <a:xfrm>
          <a:off x="3225800" y="661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82,727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254919</xdr:rowOff>
    </xdr:from>
    <xdr:to>
      <xdr:col>2</xdr:col>
      <xdr:colOff>692150</xdr:colOff>
      <xdr:row>36</xdr:row>
      <xdr:rowOff>13619</xdr:rowOff>
    </xdr:to>
    <xdr:sp macro="" textlink="">
      <xdr:nvSpPr>
        <xdr:cNvPr id="137" name="円/楕円 136"/>
        <xdr:cNvSpPr/>
      </xdr:nvSpPr>
      <xdr:spPr bwMode="auto">
        <a:xfrm>
          <a:off x="2857500" y="6865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23796</xdr:rowOff>
    </xdr:from>
    <xdr:ext cx="762000" cy="259045"/>
    <xdr:sp macro="" textlink="">
      <xdr:nvSpPr>
        <xdr:cNvPr id="138" name="テキスト ボックス 137"/>
        <xdr:cNvSpPr txBox="1"/>
      </xdr:nvSpPr>
      <xdr:spPr>
        <a:xfrm>
          <a:off x="2527300" y="6634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baseline="0">
              <a:latin typeface="ＭＳ ゴシック" pitchFamily="49" charset="-128"/>
              <a:ea typeface="ＭＳ ゴシック" pitchFamily="49" charset="-128"/>
            </a:rPr>
            <a:t> 平成</a:t>
          </a:r>
          <a:r>
            <a:rPr kumimoji="1" lang="en-US" altLang="ja-JP" sz="1350" baseline="0">
              <a:latin typeface="ＭＳ ゴシック" pitchFamily="49" charset="-128"/>
              <a:ea typeface="ＭＳ ゴシック" pitchFamily="49" charset="-128"/>
            </a:rPr>
            <a:t>21</a:t>
          </a:r>
          <a:r>
            <a:rPr kumimoji="1" lang="ja-JP" altLang="en-US" sz="1350" baseline="0">
              <a:latin typeface="ＭＳ ゴシック" pitchFamily="49" charset="-128"/>
              <a:ea typeface="ＭＳ ゴシック" pitchFamily="49" charset="-128"/>
            </a:rPr>
            <a:t>年度以降の実質収支及び実質単年度収支は黒字である。</a:t>
          </a:r>
        </a:p>
        <a:p>
          <a:r>
            <a:rPr kumimoji="1" lang="ja-JP" altLang="en-US" sz="1350" baseline="0">
              <a:latin typeface="ＭＳ ゴシック" pitchFamily="49" charset="-128"/>
              <a:ea typeface="ＭＳ ゴシック" pitchFamily="49" charset="-128"/>
            </a:rPr>
            <a:t> その主な要因としては、地方交付税の増により歳入歳出差引額が黒字となったことから、財政調整基金の取崩しを行わずに実施できたためである。</a:t>
          </a:r>
        </a:p>
        <a:p>
          <a:r>
            <a:rPr kumimoji="1" lang="ja-JP" altLang="en-US" sz="1350" baseline="0">
              <a:latin typeface="ＭＳ ゴシック" pitchFamily="49" charset="-128"/>
              <a:ea typeface="ＭＳ ゴシック" pitchFamily="49" charset="-128"/>
            </a:rPr>
            <a:t>　今後、地方交付税を含めた一般財源の確保が厳しい状況となることが見込まれることから事務事業の見直し等により財政の健全化を図る必要がある。</a:t>
          </a:r>
        </a:p>
        <a:p>
          <a:endParaRPr kumimoji="1" lang="ja-JP" altLang="en-US" sz="135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一般会計及び公営事業会計の実質収支が黒字額となるため、連結実質赤字比率においても赤字は発生しない。</a:t>
          </a:r>
        </a:p>
        <a:p>
          <a:r>
            <a:rPr kumimoji="1" lang="ja-JP" altLang="en-US" sz="1400">
              <a:latin typeface="ＭＳ ゴシック" pitchFamily="49" charset="-128"/>
              <a:ea typeface="ＭＳ ゴシック" pitchFamily="49" charset="-128"/>
            </a:rPr>
            <a:t>　しかし、簡易水道事業特別会計においては、平成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年度から水道料金を値上げし、一般会計からの繰入金の額の抑制に努めているものの、平成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年度まで実施する、統合簡易水道事業により、公営企業債の元利償還金に対する繰入金が多額になることから、今後事務事業の見直し等により一般会計からの基準外繰入金の額を最小限に抑える必要がある。</a:t>
          </a:r>
        </a:p>
        <a:p>
          <a:r>
            <a:rPr kumimoji="1" lang="ja-JP" altLang="en-US" sz="1400">
              <a:latin typeface="ＭＳ ゴシック" pitchFamily="49" charset="-128"/>
              <a:ea typeface="ＭＳ ゴシック" pitchFamily="49" charset="-128"/>
            </a:rPr>
            <a:t>　また、一般会計においても、実質収支と同様、今後は普通交付税を含めた一般財源の確保が厳しい状況となることが見込まれることから、より一層財政の健全化を図る必要がある。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350" b="0" i="0" baseline="0">
              <a:solidFill>
                <a:schemeClr val="dk1"/>
              </a:solidFill>
              <a:effectLst/>
              <a:latin typeface="+mn-lt"/>
              <a:ea typeface="+mn-ea"/>
              <a:cs typeface="+mn-cs"/>
            </a:rPr>
            <a:t>普通建設事業費に係る既発債の償還終了による元利償還金の減少に伴い、実質公債費比率は、年々減少傾向にある。　</a:t>
          </a:r>
          <a:endParaRPr lang="ja-JP" altLang="ja-JP" sz="1350">
            <a:effectLst/>
          </a:endParaRPr>
        </a:p>
        <a:p>
          <a:pPr rtl="0"/>
          <a:r>
            <a:rPr lang="ja-JP" altLang="ja-JP" sz="1350" b="0" i="0" baseline="0">
              <a:solidFill>
                <a:schemeClr val="dk1"/>
              </a:solidFill>
              <a:effectLst/>
              <a:latin typeface="+mn-lt"/>
              <a:ea typeface="+mn-ea"/>
              <a:cs typeface="+mn-cs"/>
            </a:rPr>
            <a:t>　また、臨時財政対策債や過疎対策事業債といった普通交付税に元利償還金が措置される地方債の発行により実質公債費比率の分子から控除される算入公債費等の占める割合は増加傾向にある。</a:t>
          </a:r>
          <a:endParaRPr lang="ja-JP" altLang="ja-JP" sz="1350">
            <a:effectLst/>
          </a:endParaRPr>
        </a:p>
        <a:p>
          <a:pPr rtl="0"/>
          <a:r>
            <a:rPr lang="ja-JP" altLang="ja-JP" sz="1350" b="0" i="0" baseline="0">
              <a:solidFill>
                <a:schemeClr val="dk1"/>
              </a:solidFill>
              <a:effectLst/>
              <a:latin typeface="+mn-lt"/>
              <a:ea typeface="+mn-ea"/>
              <a:cs typeface="+mn-cs"/>
            </a:rPr>
            <a:t>　しかし、平成</a:t>
          </a:r>
          <a:r>
            <a:rPr lang="en-US" altLang="ja-JP" sz="1350" b="0" i="0" baseline="0">
              <a:solidFill>
                <a:schemeClr val="dk1"/>
              </a:solidFill>
              <a:effectLst/>
              <a:latin typeface="+mn-lt"/>
              <a:ea typeface="+mn-ea"/>
              <a:cs typeface="+mn-cs"/>
            </a:rPr>
            <a:t>28</a:t>
          </a:r>
          <a:r>
            <a:rPr lang="ja-JP" altLang="ja-JP" sz="1350" b="0" i="0" baseline="0">
              <a:solidFill>
                <a:schemeClr val="dk1"/>
              </a:solidFill>
              <a:effectLst/>
              <a:latin typeface="+mn-lt"/>
              <a:ea typeface="+mn-ea"/>
              <a:cs typeface="+mn-cs"/>
            </a:rPr>
            <a:t>年度まで統合簡易水道事業を</a:t>
          </a:r>
          <a:r>
            <a:rPr lang="ja-JP" altLang="en-US" sz="1350" b="0" i="0" baseline="0">
              <a:solidFill>
                <a:schemeClr val="dk1"/>
              </a:solidFill>
              <a:effectLst/>
              <a:latin typeface="+mn-lt"/>
              <a:ea typeface="+mn-ea"/>
              <a:cs typeface="+mn-cs"/>
            </a:rPr>
            <a:t>行なう</a:t>
          </a:r>
          <a:r>
            <a:rPr lang="ja-JP" altLang="ja-JP" sz="1350" b="0" i="0" baseline="0">
              <a:solidFill>
                <a:schemeClr val="dk1"/>
              </a:solidFill>
              <a:effectLst/>
              <a:latin typeface="+mn-lt"/>
              <a:ea typeface="+mn-ea"/>
              <a:cs typeface="+mn-cs"/>
            </a:rPr>
            <a:t>ことに伴い、公営企業債の元利償還金に対する繰出金が多額になることから、今後も事業の整理・縮小を図るなど、起債依存型の事業実施を見直す必要がある。</a:t>
          </a:r>
          <a:endParaRPr lang="ja-JP" altLang="ja-JP" sz="13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毎年比率が低下している主な要因としては、充当可能財源等のうち「充当可能基金」が毎年増加していることが挙げられる。</a:t>
          </a:r>
        </a:p>
        <a:p>
          <a:r>
            <a:rPr kumimoji="1" lang="ja-JP" altLang="en-US" sz="1350">
              <a:latin typeface="ＭＳ ゴシック" pitchFamily="49" charset="-128"/>
              <a:ea typeface="ＭＳ ゴシック" pitchFamily="49" charset="-128"/>
            </a:rPr>
            <a:t>　繰上償還の実施や公共施設建設事業に係る償還終了により平成</a:t>
          </a:r>
          <a:r>
            <a:rPr kumimoji="1" lang="en-US" altLang="ja-JP" sz="1350">
              <a:latin typeface="ＭＳ ゴシック" pitchFamily="49" charset="-128"/>
              <a:ea typeface="ＭＳ ゴシック" pitchFamily="49" charset="-128"/>
            </a:rPr>
            <a:t>21</a:t>
          </a:r>
          <a:r>
            <a:rPr kumimoji="1" lang="ja-JP" altLang="en-US" sz="1350">
              <a:latin typeface="ＭＳ ゴシック" pitchFamily="49" charset="-128"/>
              <a:ea typeface="ＭＳ ゴシック" pitchFamily="49" charset="-128"/>
            </a:rPr>
            <a:t>年度と比べると「一般会計等に係る地方債の現在高」は大きく減少しているが、平成</a:t>
          </a:r>
          <a:r>
            <a:rPr kumimoji="1" lang="en-US" altLang="ja-JP" sz="1350">
              <a:latin typeface="ＭＳ ゴシック" pitchFamily="49" charset="-128"/>
              <a:ea typeface="ＭＳ ゴシック" pitchFamily="49" charset="-128"/>
            </a:rPr>
            <a:t>28</a:t>
          </a:r>
          <a:r>
            <a:rPr kumimoji="1" lang="ja-JP" altLang="en-US" sz="1350">
              <a:latin typeface="ＭＳ ゴシック" pitchFamily="49" charset="-128"/>
              <a:ea typeface="ＭＳ ゴシック" pitchFamily="49" charset="-128"/>
            </a:rPr>
            <a:t>年度まで統合簡易水道事業を行なうことに伴い、今後、「公営企業債等繰入見込額」が増加することから、今後も事業の整理・縮小を図るなど、各種事業実施を見直す必要がある。</a:t>
          </a:r>
        </a:p>
        <a:p>
          <a:endParaRPr kumimoji="1" lang="en-US" altLang="ja-JP" sz="1350">
            <a:solidFill>
              <a:schemeClr val="dk1"/>
            </a:solidFill>
            <a:effectLst/>
            <a:latin typeface="+mn-lt"/>
            <a:ea typeface="+mn-ea"/>
            <a:cs typeface="+mn-cs"/>
          </a:endParaRPr>
        </a:p>
        <a:p>
          <a:r>
            <a:rPr kumimoji="1" lang="ja-JP" altLang="en-US" sz="1350">
              <a:solidFill>
                <a:schemeClr val="dk1"/>
              </a:solidFill>
              <a:effectLst/>
              <a:latin typeface="+mn-lt"/>
              <a:ea typeface="+mn-ea"/>
              <a:cs typeface="+mn-cs"/>
            </a:rPr>
            <a:t>　</a:t>
          </a:r>
          <a:endParaRPr lang="ja-JP" altLang="ja-JP" sz="13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3166133</v>
      </c>
      <c r="BO4" s="379"/>
      <c r="BP4" s="379"/>
      <c r="BQ4" s="379"/>
      <c r="BR4" s="379"/>
      <c r="BS4" s="379"/>
      <c r="BT4" s="379"/>
      <c r="BU4" s="380"/>
      <c r="BV4" s="378">
        <v>3395643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0.8</v>
      </c>
      <c r="CU4" s="554"/>
      <c r="CV4" s="554"/>
      <c r="CW4" s="554"/>
      <c r="CX4" s="554"/>
      <c r="CY4" s="554"/>
      <c r="CZ4" s="554"/>
      <c r="DA4" s="555"/>
      <c r="DB4" s="553">
        <v>1.1000000000000001</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3138526</v>
      </c>
      <c r="BO5" s="384"/>
      <c r="BP5" s="384"/>
      <c r="BQ5" s="384"/>
      <c r="BR5" s="384"/>
      <c r="BS5" s="384"/>
      <c r="BT5" s="384"/>
      <c r="BU5" s="385"/>
      <c r="BV5" s="383">
        <v>3370499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82.2</v>
      </c>
      <c r="CU5" s="354"/>
      <c r="CV5" s="354"/>
      <c r="CW5" s="354"/>
      <c r="CX5" s="354"/>
      <c r="CY5" s="354"/>
      <c r="CZ5" s="354"/>
      <c r="DA5" s="355"/>
      <c r="DB5" s="353">
        <v>82.4</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27607</v>
      </c>
      <c r="BO6" s="384"/>
      <c r="BP6" s="384"/>
      <c r="BQ6" s="384"/>
      <c r="BR6" s="384"/>
      <c r="BS6" s="384"/>
      <c r="BT6" s="384"/>
      <c r="BU6" s="385"/>
      <c r="BV6" s="383">
        <v>25144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86.6</v>
      </c>
      <c r="CU6" s="528"/>
      <c r="CV6" s="528"/>
      <c r="CW6" s="528"/>
      <c r="CX6" s="528"/>
      <c r="CY6" s="528"/>
      <c r="CZ6" s="528"/>
      <c r="DA6" s="529"/>
      <c r="DB6" s="527">
        <v>87</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9756</v>
      </c>
      <c r="BO7" s="384"/>
      <c r="BP7" s="384"/>
      <c r="BQ7" s="384"/>
      <c r="BR7" s="384"/>
      <c r="BS7" s="384"/>
      <c r="BT7" s="384"/>
      <c r="BU7" s="385"/>
      <c r="BV7" s="383">
        <v>500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2247106</v>
      </c>
      <c r="CU7" s="384"/>
      <c r="CV7" s="384"/>
      <c r="CW7" s="384"/>
      <c r="CX7" s="384"/>
      <c r="CY7" s="384"/>
      <c r="CZ7" s="384"/>
      <c r="DA7" s="385"/>
      <c r="DB7" s="383">
        <v>2219184</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17851</v>
      </c>
      <c r="BO8" s="384"/>
      <c r="BP8" s="384"/>
      <c r="BQ8" s="384"/>
      <c r="BR8" s="384"/>
      <c r="BS8" s="384"/>
      <c r="BT8" s="384"/>
      <c r="BU8" s="385"/>
      <c r="BV8" s="383">
        <v>24644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0.14000000000000001</v>
      </c>
      <c r="CU8" s="491"/>
      <c r="CV8" s="491"/>
      <c r="CW8" s="491"/>
      <c r="CX8" s="491"/>
      <c r="CY8" s="491"/>
      <c r="CZ8" s="491"/>
      <c r="DA8" s="492"/>
      <c r="DB8" s="490">
        <v>0.14000000000000001</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3800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-6793</v>
      </c>
      <c r="BO9" s="384"/>
      <c r="BP9" s="384"/>
      <c r="BQ9" s="384"/>
      <c r="BR9" s="384"/>
      <c r="BS9" s="384"/>
      <c r="BT9" s="384"/>
      <c r="BU9" s="385"/>
      <c r="BV9" s="383">
        <v>896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21.6</v>
      </c>
      <c r="CU9" s="354"/>
      <c r="CV9" s="354"/>
      <c r="CW9" s="354"/>
      <c r="CX9" s="354"/>
      <c r="CY9" s="354"/>
      <c r="CZ9" s="354"/>
      <c r="DA9" s="355"/>
      <c r="DB9" s="353">
        <v>19.7</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3967</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136</v>
      </c>
      <c r="BO10" s="384"/>
      <c r="BP10" s="384"/>
      <c r="BQ10" s="384"/>
      <c r="BR10" s="384"/>
      <c r="BS10" s="384"/>
      <c r="BT10" s="384"/>
      <c r="BU10" s="385"/>
      <c r="BV10" s="383">
        <v>81586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85506</v>
      </c>
      <c r="BO11" s="384"/>
      <c r="BP11" s="384"/>
      <c r="BQ11" s="384"/>
      <c r="BR11" s="384"/>
      <c r="BS11" s="384"/>
      <c r="BT11" s="384"/>
      <c r="BU11" s="385"/>
      <c r="BV11" s="383">
        <v>20875</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3595</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3572</v>
      </c>
      <c r="S13" s="483"/>
      <c r="T13" s="483"/>
      <c r="U13" s="483"/>
      <c r="V13" s="484"/>
      <c r="W13" s="470" t="s">
        <v>124</v>
      </c>
      <c r="X13" s="396"/>
      <c r="Y13" s="396"/>
      <c r="Z13" s="396"/>
      <c r="AA13" s="396"/>
      <c r="AB13" s="397"/>
      <c r="AC13" s="359">
        <v>865</v>
      </c>
      <c r="AD13" s="360"/>
      <c r="AE13" s="360"/>
      <c r="AF13" s="360"/>
      <c r="AG13" s="361"/>
      <c r="AH13" s="359">
        <v>970</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78849</v>
      </c>
      <c r="BO13" s="384"/>
      <c r="BP13" s="384"/>
      <c r="BQ13" s="384"/>
      <c r="BR13" s="384"/>
      <c r="BS13" s="384"/>
      <c r="BT13" s="384"/>
      <c r="BU13" s="385"/>
      <c r="BV13" s="383">
        <v>103357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13.8</v>
      </c>
      <c r="CU13" s="354"/>
      <c r="CV13" s="354"/>
      <c r="CW13" s="354"/>
      <c r="CX13" s="354"/>
      <c r="CY13" s="354"/>
      <c r="CZ13" s="354"/>
      <c r="DA13" s="355"/>
      <c r="DB13" s="353">
        <v>15.4</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3674</v>
      </c>
      <c r="S14" s="483"/>
      <c r="T14" s="483"/>
      <c r="U14" s="483"/>
      <c r="V14" s="484"/>
      <c r="W14" s="485"/>
      <c r="X14" s="399"/>
      <c r="Y14" s="399"/>
      <c r="Z14" s="399"/>
      <c r="AA14" s="399"/>
      <c r="AB14" s="400"/>
      <c r="AC14" s="475">
        <v>47</v>
      </c>
      <c r="AD14" s="476"/>
      <c r="AE14" s="476"/>
      <c r="AF14" s="476"/>
      <c r="AG14" s="477"/>
      <c r="AH14" s="475">
        <v>46.9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38.4</v>
      </c>
      <c r="CU14" s="454"/>
      <c r="CV14" s="454"/>
      <c r="CW14" s="454"/>
      <c r="CX14" s="454"/>
      <c r="CY14" s="454"/>
      <c r="CZ14" s="454"/>
      <c r="DA14" s="455"/>
      <c r="DB14" s="486">
        <v>62.2</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3649</v>
      </c>
      <c r="S15" s="483"/>
      <c r="T15" s="483"/>
      <c r="U15" s="483"/>
      <c r="V15" s="484"/>
      <c r="W15" s="470" t="s">
        <v>131</v>
      </c>
      <c r="X15" s="396"/>
      <c r="Y15" s="396"/>
      <c r="Z15" s="396"/>
      <c r="AA15" s="396"/>
      <c r="AB15" s="397"/>
      <c r="AC15" s="359">
        <v>148</v>
      </c>
      <c r="AD15" s="360"/>
      <c r="AE15" s="360"/>
      <c r="AF15" s="360"/>
      <c r="AG15" s="361"/>
      <c r="AH15" s="359">
        <v>175</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291124</v>
      </c>
      <c r="BO15" s="379"/>
      <c r="BP15" s="379"/>
      <c r="BQ15" s="379"/>
      <c r="BR15" s="379"/>
      <c r="BS15" s="379"/>
      <c r="BT15" s="379"/>
      <c r="BU15" s="380"/>
      <c r="BV15" s="378">
        <v>285335</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8</v>
      </c>
      <c r="AD16" s="476"/>
      <c r="AE16" s="476"/>
      <c r="AF16" s="476"/>
      <c r="AG16" s="477"/>
      <c r="AH16" s="475">
        <v>8.5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2053711</v>
      </c>
      <c r="BO16" s="384"/>
      <c r="BP16" s="384"/>
      <c r="BQ16" s="384"/>
      <c r="BR16" s="384"/>
      <c r="BS16" s="384"/>
      <c r="BT16" s="384"/>
      <c r="BU16" s="385"/>
      <c r="BV16" s="383">
        <v>2026741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827</v>
      </c>
      <c r="AD17" s="360"/>
      <c r="AE17" s="360"/>
      <c r="AF17" s="360"/>
      <c r="AG17" s="361"/>
      <c r="AH17" s="359">
        <v>872</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368085</v>
      </c>
      <c r="BO17" s="384"/>
      <c r="BP17" s="384"/>
      <c r="BQ17" s="384"/>
      <c r="BR17" s="384"/>
      <c r="BS17" s="384"/>
      <c r="BT17" s="384"/>
      <c r="BU17" s="385"/>
      <c r="BV17" s="383">
        <v>359432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167.93</v>
      </c>
      <c r="M18" s="446"/>
      <c r="N18" s="446"/>
      <c r="O18" s="446"/>
      <c r="P18" s="446"/>
      <c r="Q18" s="446"/>
      <c r="R18" s="447"/>
      <c r="S18" s="447"/>
      <c r="T18" s="447"/>
      <c r="U18" s="447"/>
      <c r="V18" s="448"/>
      <c r="W18" s="462"/>
      <c r="X18" s="463"/>
      <c r="Y18" s="463"/>
      <c r="Z18" s="463"/>
      <c r="AA18" s="463"/>
      <c r="AB18" s="471"/>
      <c r="AC18" s="347">
        <v>44.9</v>
      </c>
      <c r="AD18" s="348"/>
      <c r="AE18" s="348"/>
      <c r="AF18" s="348"/>
      <c r="AG18" s="449"/>
      <c r="AH18" s="347">
        <v>42.1</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1850495</v>
      </c>
      <c r="BO18" s="384"/>
      <c r="BP18" s="384"/>
      <c r="BQ18" s="384"/>
      <c r="BR18" s="384"/>
      <c r="BS18" s="384"/>
      <c r="BT18" s="384"/>
      <c r="BU18" s="385"/>
      <c r="BV18" s="383">
        <v>1836926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23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2445119</v>
      </c>
      <c r="BO19" s="384"/>
      <c r="BP19" s="384"/>
      <c r="BQ19" s="384"/>
      <c r="BR19" s="384"/>
      <c r="BS19" s="384"/>
      <c r="BT19" s="384"/>
      <c r="BU19" s="385"/>
      <c r="BV19" s="383">
        <v>2409423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1493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3740204</v>
      </c>
      <c r="BO23" s="384"/>
      <c r="BP23" s="384"/>
      <c r="BQ23" s="384"/>
      <c r="BR23" s="384"/>
      <c r="BS23" s="384"/>
      <c r="BT23" s="384"/>
      <c r="BU23" s="385"/>
      <c r="BV23" s="383">
        <v>3998477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6360</v>
      </c>
      <c r="R24" s="360"/>
      <c r="S24" s="360"/>
      <c r="T24" s="360"/>
      <c r="U24" s="360"/>
      <c r="V24" s="361"/>
      <c r="W24" s="425"/>
      <c r="X24" s="416"/>
      <c r="Y24" s="417"/>
      <c r="Z24" s="356" t="s">
        <v>155</v>
      </c>
      <c r="AA24" s="357"/>
      <c r="AB24" s="357"/>
      <c r="AC24" s="357"/>
      <c r="AD24" s="357"/>
      <c r="AE24" s="357"/>
      <c r="AF24" s="357"/>
      <c r="AG24" s="358"/>
      <c r="AH24" s="359">
        <v>54</v>
      </c>
      <c r="AI24" s="360"/>
      <c r="AJ24" s="360"/>
      <c r="AK24" s="360"/>
      <c r="AL24" s="361"/>
      <c r="AM24" s="359">
        <v>166266</v>
      </c>
      <c r="AN24" s="360"/>
      <c r="AO24" s="360"/>
      <c r="AP24" s="360"/>
      <c r="AQ24" s="360"/>
      <c r="AR24" s="361"/>
      <c r="AS24" s="359">
        <v>3079</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3143144</v>
      </c>
      <c r="BO24" s="384"/>
      <c r="BP24" s="384"/>
      <c r="BQ24" s="384"/>
      <c r="BR24" s="384"/>
      <c r="BS24" s="384"/>
      <c r="BT24" s="384"/>
      <c r="BU24" s="385"/>
      <c r="BV24" s="383">
        <v>3348094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5620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119346</v>
      </c>
      <c r="BO25" s="379"/>
      <c r="BP25" s="379"/>
      <c r="BQ25" s="379"/>
      <c r="BR25" s="379"/>
      <c r="BS25" s="379"/>
      <c r="BT25" s="379"/>
      <c r="BU25" s="380"/>
      <c r="BV25" s="378">
        <v>116193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5240</v>
      </c>
      <c r="R26" s="360"/>
      <c r="S26" s="360"/>
      <c r="T26" s="360"/>
      <c r="U26" s="360"/>
      <c r="V26" s="361"/>
      <c r="W26" s="425"/>
      <c r="X26" s="416"/>
      <c r="Y26" s="417"/>
      <c r="Z26" s="356" t="s">
        <v>161</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2390</v>
      </c>
      <c r="R27" s="360"/>
      <c r="S27" s="360"/>
      <c r="T27" s="360"/>
      <c r="U27" s="360"/>
      <c r="V27" s="361"/>
      <c r="W27" s="425"/>
      <c r="X27" s="416"/>
      <c r="Y27" s="417"/>
      <c r="Z27" s="356" t="s">
        <v>164</v>
      </c>
      <c r="AA27" s="357"/>
      <c r="AB27" s="357"/>
      <c r="AC27" s="357"/>
      <c r="AD27" s="357"/>
      <c r="AE27" s="357"/>
      <c r="AF27" s="357"/>
      <c r="AG27" s="358"/>
      <c r="AH27" s="359">
        <v>1</v>
      </c>
      <c r="AI27" s="360"/>
      <c r="AJ27" s="360"/>
      <c r="AK27" s="360"/>
      <c r="AL27" s="361"/>
      <c r="AM27" s="359">
        <v>4021</v>
      </c>
      <c r="AN27" s="360"/>
      <c r="AO27" s="360"/>
      <c r="AP27" s="360"/>
      <c r="AQ27" s="360"/>
      <c r="AR27" s="361"/>
      <c r="AS27" s="359">
        <v>4021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71745</v>
      </c>
      <c r="BO27" s="387"/>
      <c r="BP27" s="387"/>
      <c r="BQ27" s="387"/>
      <c r="BR27" s="387"/>
      <c r="BS27" s="387"/>
      <c r="BT27" s="387"/>
      <c r="BU27" s="388"/>
      <c r="BV27" s="386">
        <v>71735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1930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715162</v>
      </c>
      <c r="BO28" s="379"/>
      <c r="BP28" s="379"/>
      <c r="BQ28" s="379"/>
      <c r="BR28" s="379"/>
      <c r="BS28" s="379"/>
      <c r="BT28" s="379"/>
      <c r="BU28" s="380"/>
      <c r="BV28" s="378">
        <v>715026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7</v>
      </c>
      <c r="M29" s="360"/>
      <c r="N29" s="360"/>
      <c r="O29" s="360"/>
      <c r="P29" s="361"/>
      <c r="Q29" s="359">
        <v>1600</v>
      </c>
      <c r="R29" s="360"/>
      <c r="S29" s="360"/>
      <c r="T29" s="360"/>
      <c r="U29" s="360"/>
      <c r="V29" s="361"/>
      <c r="W29" s="425"/>
      <c r="X29" s="416"/>
      <c r="Y29" s="417"/>
      <c r="Z29" s="356" t="s">
        <v>171</v>
      </c>
      <c r="AA29" s="357"/>
      <c r="AB29" s="357"/>
      <c r="AC29" s="357"/>
      <c r="AD29" s="357"/>
      <c r="AE29" s="357"/>
      <c r="AF29" s="357"/>
      <c r="AG29" s="358"/>
      <c r="AH29" s="359">
        <v>55</v>
      </c>
      <c r="AI29" s="360"/>
      <c r="AJ29" s="360"/>
      <c r="AK29" s="360"/>
      <c r="AL29" s="361"/>
      <c r="AM29" s="359">
        <v>170287</v>
      </c>
      <c r="AN29" s="360"/>
      <c r="AO29" s="360"/>
      <c r="AP29" s="360"/>
      <c r="AQ29" s="360"/>
      <c r="AR29" s="361"/>
      <c r="AS29" s="359">
        <v>3096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739470</v>
      </c>
      <c r="BO29" s="384"/>
      <c r="BP29" s="384"/>
      <c r="BQ29" s="384"/>
      <c r="BR29" s="384"/>
      <c r="BS29" s="384"/>
      <c r="BT29" s="384"/>
      <c r="BU29" s="385"/>
      <c r="BV29" s="383">
        <v>552377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18938</v>
      </c>
      <c r="BO30" s="387"/>
      <c r="BP30" s="387"/>
      <c r="BQ30" s="387"/>
      <c r="BR30" s="387"/>
      <c r="BS30" s="387"/>
      <c r="BT30" s="387"/>
      <c r="BU30" s="388"/>
      <c r="BV30" s="386">
        <v>16766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4</v>
      </c>
      <c r="BF34" s="343"/>
      <c r="BG34" s="342" t="str">
        <f>IF('各会計、関係団体の財政状況及び健全化判断比率'!B30="","",'各会計、関係団体の財政状況及び健全化判断比率'!B30)</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5</v>
      </c>
      <c r="BX34" s="343"/>
      <c r="BY34" s="342" t="str">
        <f>IF('各会計、関係団体の財政状況及び健全化判断比率'!B68="","",'各会計、関係団体の財政状況及び健全化判断比率'!B68)</f>
        <v>北後志衛生施設組合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6</v>
      </c>
      <c r="BX35" s="343"/>
      <c r="BY35" s="342" t="str">
        <f>IF('各会計、関係団体の財政状況及び健全化判断比率'!B69="","",'各会計、関係団体の財政状況及び健全化判断比率'!B69)</f>
        <v>後志広域連合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7</v>
      </c>
      <c r="BX36" s="343"/>
      <c r="BY36" s="342" t="str">
        <f>IF('各会計、関係団体の財政状況及び健全化判断比率'!B70="","",'各会計、関係団体の財政状況及び健全化判断比率'!B70)</f>
        <v>北しりべし廃棄物処理広域連合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8</v>
      </c>
      <c r="BX37" s="343"/>
      <c r="BY37" s="342" t="str">
        <f>IF('各会計、関係団体の財政状況及び健全化判断比率'!B71="","",'各会計、関係団体の財政状況及び健全化判断比率'!B71)</f>
        <v>北後志消防組合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9</v>
      </c>
      <c r="BX38" s="343"/>
      <c r="BY38" s="342" t="str">
        <f>IF('各会計、関係団体の財政状況及び健全化判断比率'!B72="","",'各会計、関係団体の財政状況及び健全化判断比率'!B72)</f>
        <v>後志教育研修センター</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79" t="s">
        <v>24</v>
      </c>
      <c r="C41" s="1180"/>
      <c r="D41" s="81"/>
      <c r="E41" s="1181" t="s">
        <v>25</v>
      </c>
      <c r="F41" s="1181"/>
      <c r="G41" s="1181"/>
      <c r="H41" s="1182"/>
      <c r="I41" s="82">
        <v>4521</v>
      </c>
      <c r="J41" s="83">
        <v>4132</v>
      </c>
      <c r="K41" s="83">
        <v>3978</v>
      </c>
      <c r="L41" s="83">
        <v>3998</v>
      </c>
      <c r="M41" s="84">
        <v>3740</v>
      </c>
    </row>
    <row r="42" spans="2:13" ht="27.75" customHeight="1" x14ac:dyDescent="0.15">
      <c r="B42" s="1169"/>
      <c r="C42" s="1170"/>
      <c r="D42" s="85"/>
      <c r="E42" s="1173" t="s">
        <v>26</v>
      </c>
      <c r="F42" s="1173"/>
      <c r="G42" s="1173"/>
      <c r="H42" s="1174"/>
      <c r="I42" s="86">
        <v>193</v>
      </c>
      <c r="J42" s="87">
        <v>164</v>
      </c>
      <c r="K42" s="87">
        <v>133</v>
      </c>
      <c r="L42" s="87">
        <v>102</v>
      </c>
      <c r="M42" s="88">
        <v>69</v>
      </c>
    </row>
    <row r="43" spans="2:13" ht="27.75" customHeight="1" x14ac:dyDescent="0.15">
      <c r="B43" s="1169"/>
      <c r="C43" s="1170"/>
      <c r="D43" s="85"/>
      <c r="E43" s="1173" t="s">
        <v>27</v>
      </c>
      <c r="F43" s="1173"/>
      <c r="G43" s="1173"/>
      <c r="H43" s="1174"/>
      <c r="I43" s="86">
        <v>532</v>
      </c>
      <c r="J43" s="87">
        <v>598</v>
      </c>
      <c r="K43" s="87">
        <v>862</v>
      </c>
      <c r="L43" s="87">
        <v>1188</v>
      </c>
      <c r="M43" s="88">
        <v>1257</v>
      </c>
    </row>
    <row r="44" spans="2:13" ht="27.75" customHeight="1" x14ac:dyDescent="0.15">
      <c r="B44" s="1169"/>
      <c r="C44" s="1170"/>
      <c r="D44" s="85"/>
      <c r="E44" s="1173" t="s">
        <v>28</v>
      </c>
      <c r="F44" s="1173"/>
      <c r="G44" s="1173"/>
      <c r="H44" s="1174"/>
      <c r="I44" s="86">
        <v>212</v>
      </c>
      <c r="J44" s="87">
        <v>199</v>
      </c>
      <c r="K44" s="87">
        <v>189</v>
      </c>
      <c r="L44" s="87">
        <v>218</v>
      </c>
      <c r="M44" s="88">
        <v>206</v>
      </c>
    </row>
    <row r="45" spans="2:13" ht="27.75" customHeight="1" x14ac:dyDescent="0.15">
      <c r="B45" s="1169"/>
      <c r="C45" s="1170"/>
      <c r="D45" s="85"/>
      <c r="E45" s="1173" t="s">
        <v>29</v>
      </c>
      <c r="F45" s="1173"/>
      <c r="G45" s="1173"/>
      <c r="H45" s="1174"/>
      <c r="I45" s="86">
        <v>882</v>
      </c>
      <c r="J45" s="87">
        <v>860</v>
      </c>
      <c r="K45" s="87">
        <v>844</v>
      </c>
      <c r="L45" s="87">
        <v>881</v>
      </c>
      <c r="M45" s="88">
        <v>800</v>
      </c>
    </row>
    <row r="46" spans="2:13" ht="27.75" customHeight="1" x14ac:dyDescent="0.15">
      <c r="B46" s="1169"/>
      <c r="C46" s="1170"/>
      <c r="D46" s="85"/>
      <c r="E46" s="1173" t="s">
        <v>30</v>
      </c>
      <c r="F46" s="1173"/>
      <c r="G46" s="1173"/>
      <c r="H46" s="1174"/>
      <c r="I46" s="86" t="s">
        <v>472</v>
      </c>
      <c r="J46" s="87" t="s">
        <v>472</v>
      </c>
      <c r="K46" s="87" t="s">
        <v>472</v>
      </c>
      <c r="L46" s="87" t="s">
        <v>472</v>
      </c>
      <c r="M46" s="88" t="s">
        <v>472</v>
      </c>
    </row>
    <row r="47" spans="2:13" ht="27.75" customHeight="1" x14ac:dyDescent="0.15">
      <c r="B47" s="1169"/>
      <c r="C47" s="1170"/>
      <c r="D47" s="85"/>
      <c r="E47" s="1173" t="s">
        <v>31</v>
      </c>
      <c r="F47" s="1173"/>
      <c r="G47" s="1173"/>
      <c r="H47" s="1174"/>
      <c r="I47" s="86" t="s">
        <v>472</v>
      </c>
      <c r="J47" s="87" t="s">
        <v>472</v>
      </c>
      <c r="K47" s="87" t="s">
        <v>472</v>
      </c>
      <c r="L47" s="87" t="s">
        <v>472</v>
      </c>
      <c r="M47" s="88" t="s">
        <v>472</v>
      </c>
    </row>
    <row r="48" spans="2:13" ht="27.75" customHeight="1" x14ac:dyDescent="0.15">
      <c r="B48" s="1171"/>
      <c r="C48" s="1172"/>
      <c r="D48" s="85"/>
      <c r="E48" s="1173" t="s">
        <v>32</v>
      </c>
      <c r="F48" s="1173"/>
      <c r="G48" s="1173"/>
      <c r="H48" s="1174"/>
      <c r="I48" s="86" t="s">
        <v>472</v>
      </c>
      <c r="J48" s="87" t="s">
        <v>472</v>
      </c>
      <c r="K48" s="87" t="s">
        <v>472</v>
      </c>
      <c r="L48" s="87" t="s">
        <v>472</v>
      </c>
      <c r="M48" s="88" t="s">
        <v>472</v>
      </c>
    </row>
    <row r="49" spans="2:13" ht="27.75" customHeight="1" x14ac:dyDescent="0.15">
      <c r="B49" s="1167" t="s">
        <v>33</v>
      </c>
      <c r="C49" s="1168"/>
      <c r="D49" s="89"/>
      <c r="E49" s="1173" t="s">
        <v>34</v>
      </c>
      <c r="F49" s="1173"/>
      <c r="G49" s="1173"/>
      <c r="H49" s="1174"/>
      <c r="I49" s="86">
        <v>748</v>
      </c>
      <c r="J49" s="87">
        <v>961</v>
      </c>
      <c r="K49" s="87">
        <v>1114</v>
      </c>
      <c r="L49" s="87">
        <v>1322</v>
      </c>
      <c r="M49" s="88">
        <v>1512</v>
      </c>
    </row>
    <row r="50" spans="2:13" ht="27.75" customHeight="1" x14ac:dyDescent="0.15">
      <c r="B50" s="1169"/>
      <c r="C50" s="1170"/>
      <c r="D50" s="85"/>
      <c r="E50" s="1173" t="s">
        <v>35</v>
      </c>
      <c r="F50" s="1173"/>
      <c r="G50" s="1173"/>
      <c r="H50" s="1174"/>
      <c r="I50" s="86">
        <v>883</v>
      </c>
      <c r="J50" s="87">
        <v>837</v>
      </c>
      <c r="K50" s="87">
        <v>846</v>
      </c>
      <c r="L50" s="87">
        <v>915</v>
      </c>
      <c r="M50" s="88">
        <v>889</v>
      </c>
    </row>
    <row r="51" spans="2:13" ht="27.75" customHeight="1" x14ac:dyDescent="0.15">
      <c r="B51" s="1171"/>
      <c r="C51" s="1172"/>
      <c r="D51" s="85"/>
      <c r="E51" s="1173" t="s">
        <v>36</v>
      </c>
      <c r="F51" s="1173"/>
      <c r="G51" s="1173"/>
      <c r="H51" s="1174"/>
      <c r="I51" s="86">
        <v>2980</v>
      </c>
      <c r="J51" s="87">
        <v>2922</v>
      </c>
      <c r="K51" s="87">
        <v>2894</v>
      </c>
      <c r="L51" s="87">
        <v>2972</v>
      </c>
      <c r="M51" s="88">
        <v>2942</v>
      </c>
    </row>
    <row r="52" spans="2:13" ht="27.75" customHeight="1" thickBot="1" x14ac:dyDescent="0.2">
      <c r="B52" s="1175" t="s">
        <v>37</v>
      </c>
      <c r="C52" s="1176"/>
      <c r="D52" s="90"/>
      <c r="E52" s="1177" t="s">
        <v>38</v>
      </c>
      <c r="F52" s="1177"/>
      <c r="G52" s="1177"/>
      <c r="H52" s="1178"/>
      <c r="I52" s="91">
        <v>1731</v>
      </c>
      <c r="J52" s="92">
        <v>1233</v>
      </c>
      <c r="K52" s="92">
        <v>1153</v>
      </c>
      <c r="L52" s="92">
        <v>1178</v>
      </c>
      <c r="M52" s="93">
        <v>729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92283</v>
      </c>
      <c r="E3" s="116"/>
      <c r="F3" s="117">
        <v>262834</v>
      </c>
      <c r="G3" s="118"/>
      <c r="H3" s="119"/>
    </row>
    <row r="4" spans="1:8" x14ac:dyDescent="0.15">
      <c r="A4" s="120"/>
      <c r="B4" s="121"/>
      <c r="C4" s="122"/>
      <c r="D4" s="123">
        <v>78891</v>
      </c>
      <c r="E4" s="124"/>
      <c r="F4" s="125">
        <v>147509</v>
      </c>
      <c r="G4" s="126"/>
      <c r="H4" s="127"/>
    </row>
    <row r="5" spans="1:8" x14ac:dyDescent="0.15">
      <c r="A5" s="108" t="s">
        <v>506</v>
      </c>
      <c r="B5" s="113"/>
      <c r="C5" s="114"/>
      <c r="D5" s="115">
        <v>68879</v>
      </c>
      <c r="E5" s="116"/>
      <c r="F5" s="117">
        <v>334234</v>
      </c>
      <c r="G5" s="118"/>
      <c r="H5" s="119"/>
    </row>
    <row r="6" spans="1:8" x14ac:dyDescent="0.15">
      <c r="A6" s="120"/>
      <c r="B6" s="121"/>
      <c r="C6" s="122"/>
      <c r="D6" s="123">
        <v>39945</v>
      </c>
      <c r="E6" s="124"/>
      <c r="F6" s="125">
        <v>135366</v>
      </c>
      <c r="G6" s="126"/>
      <c r="H6" s="127"/>
    </row>
    <row r="7" spans="1:8" x14ac:dyDescent="0.15">
      <c r="A7" s="108" t="s">
        <v>507</v>
      </c>
      <c r="B7" s="113"/>
      <c r="C7" s="114"/>
      <c r="D7" s="115">
        <v>159336</v>
      </c>
      <c r="E7" s="116"/>
      <c r="F7" s="117">
        <v>216155</v>
      </c>
      <c r="G7" s="118"/>
      <c r="H7" s="119"/>
    </row>
    <row r="8" spans="1:8" x14ac:dyDescent="0.15">
      <c r="A8" s="120"/>
      <c r="B8" s="121"/>
      <c r="C8" s="122"/>
      <c r="D8" s="123">
        <v>27886</v>
      </c>
      <c r="E8" s="124"/>
      <c r="F8" s="125">
        <v>108827</v>
      </c>
      <c r="G8" s="126"/>
      <c r="H8" s="127"/>
    </row>
    <row r="9" spans="1:8" x14ac:dyDescent="0.15">
      <c r="A9" s="108" t="s">
        <v>508</v>
      </c>
      <c r="B9" s="113"/>
      <c r="C9" s="114"/>
      <c r="D9" s="115">
        <v>140330</v>
      </c>
      <c r="E9" s="116"/>
      <c r="F9" s="117">
        <v>228305</v>
      </c>
      <c r="G9" s="118"/>
      <c r="H9" s="119"/>
    </row>
    <row r="10" spans="1:8" x14ac:dyDescent="0.15">
      <c r="A10" s="120"/>
      <c r="B10" s="121"/>
      <c r="C10" s="122"/>
      <c r="D10" s="123">
        <v>30964</v>
      </c>
      <c r="E10" s="124"/>
      <c r="F10" s="125">
        <v>86611</v>
      </c>
      <c r="G10" s="126"/>
      <c r="H10" s="127"/>
    </row>
    <row r="11" spans="1:8" x14ac:dyDescent="0.15">
      <c r="A11" s="108" t="s">
        <v>509</v>
      </c>
      <c r="B11" s="113"/>
      <c r="C11" s="114"/>
      <c r="D11" s="115">
        <v>56965</v>
      </c>
      <c r="E11" s="116"/>
      <c r="F11" s="117">
        <v>316331</v>
      </c>
      <c r="G11" s="118"/>
      <c r="H11" s="119"/>
    </row>
    <row r="12" spans="1:8" x14ac:dyDescent="0.15">
      <c r="A12" s="120"/>
      <c r="B12" s="121"/>
      <c r="C12" s="128"/>
      <c r="D12" s="123">
        <v>26293</v>
      </c>
      <c r="E12" s="124"/>
      <c r="F12" s="125">
        <v>106387</v>
      </c>
      <c r="G12" s="126"/>
      <c r="H12" s="127"/>
    </row>
    <row r="13" spans="1:8" x14ac:dyDescent="0.15">
      <c r="A13" s="108"/>
      <c r="B13" s="113"/>
      <c r="C13" s="129"/>
      <c r="D13" s="130">
        <v>103559</v>
      </c>
      <c r="E13" s="131"/>
      <c r="F13" s="132">
        <v>271572</v>
      </c>
      <c r="G13" s="133"/>
      <c r="H13" s="119"/>
    </row>
    <row r="14" spans="1:8" x14ac:dyDescent="0.15">
      <c r="A14" s="120"/>
      <c r="B14" s="121"/>
      <c r="C14" s="122"/>
      <c r="D14" s="123">
        <v>40796</v>
      </c>
      <c r="E14" s="124"/>
      <c r="F14" s="125">
        <v>116940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1.31</v>
      </c>
      <c r="C19" s="134">
        <f>ROUND(VALUE(SUBSTITUTE(実質収支比率等に係る経年分析!G$48,"▲","-")),2)</f>
        <v>0.84</v>
      </c>
      <c r="D19" s="134">
        <f>ROUND(VALUE(SUBSTITUTE(実質収支比率等に係る経年分析!H$48,"▲","-")),2)</f>
        <v>1.05</v>
      </c>
      <c r="E19" s="134">
        <f>ROUND(VALUE(SUBSTITUTE(実質収支比率等に係る経年分析!I$48,"▲","-")),2)</f>
        <v>1.1100000000000001</v>
      </c>
      <c r="F19" s="134">
        <f>ROUND(VALUE(SUBSTITUTE(実質収支比率等に係る経年分析!J$48,"▲","-")),2)</f>
        <v>0.79</v>
      </c>
    </row>
    <row r="20" spans="1:11" x14ac:dyDescent="0.15">
      <c r="A20" s="134" t="s">
        <v>43</v>
      </c>
      <c r="B20" s="134">
        <f>ROUND(VALUE(SUBSTITUTE(実質収支比率等に係る経年分析!F$47,"▲","-")),2)</f>
        <v>15.42</v>
      </c>
      <c r="C20" s="134">
        <f>ROUND(VALUE(SUBSTITUTE(実質収支比率等に係る経年分析!G$47,"▲","-")),2)</f>
        <v>21.8</v>
      </c>
      <c r="D20" s="134">
        <f>ROUND(VALUE(SUBSTITUTE(実質収支比率等に係る経年分析!H$47,"▲","-")),2)</f>
        <v>28.07</v>
      </c>
      <c r="E20" s="134">
        <f>ROUND(VALUE(SUBSTITUTE(実質収支比率等に係る経年分析!I$47,"▲","-")),2)</f>
        <v>32.22</v>
      </c>
      <c r="F20" s="134">
        <f>ROUND(VALUE(SUBSTITUTE(実質収支比率等に係る経年分析!J$47,"▲","-")),2)</f>
        <v>31.83</v>
      </c>
    </row>
    <row r="21" spans="1:11" x14ac:dyDescent="0.15">
      <c r="A21" s="134" t="s">
        <v>44</v>
      </c>
      <c r="B21" s="134">
        <f>IF(ISNUMBER(VALUE(SUBSTITUTE(実質収支比率等に係る経年分析!F$49,"▲","-"))),ROUND(VALUE(SUBSTITUTE(実質収支比率等に係る経年分析!F$49,"▲","-")),2),NA())</f>
        <v>8.99</v>
      </c>
      <c r="C21" s="134">
        <f>IF(ISNUMBER(VALUE(SUBSTITUTE(実質収支比率等に係る経年分析!G$49,"▲","-"))),ROUND(VALUE(SUBSTITUTE(実質収支比率等に係る経年分析!G$49,"▲","-")),2),NA())</f>
        <v>9.89</v>
      </c>
      <c r="D21" s="134">
        <f>IF(ISNUMBER(VALUE(SUBSTITUTE(実質収支比率等に係る経年分析!H$49,"▲","-"))),ROUND(VALUE(SUBSTITUTE(実質収支比率等に係る経年分析!H$49,"▲","-")),2),NA())</f>
        <v>8.19</v>
      </c>
      <c r="E21" s="134">
        <f>IF(ISNUMBER(VALUE(SUBSTITUTE(実質収支比率等に係る経年分析!I$49,"▲","-"))),ROUND(VALUE(SUBSTITUTE(実質収支比率等に係る経年分析!I$49,"▲","-")),2),NA())</f>
        <v>4.66</v>
      </c>
      <c r="F21" s="134">
        <f>IF(ISNUMBER(VALUE(SUBSTITUTE(実質収支比率等に係る経年分析!J$49,"▲","-"))),ROUND(VALUE(SUBSTITUTE(実質収支比率等に係る経年分析!J$49,"▲","-")),2),NA())</f>
        <v>3.51</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x14ac:dyDescent="0.15">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0.03</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0.14000000000000001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1.1100000000000001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0.79</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457</v>
      </c>
      <c r="E42" s="136"/>
      <c r="F42" s="136"/>
      <c r="G42" s="136">
        <f>'実質公債費比率（分子）の構造'!L$52</f>
        <v>457</v>
      </c>
      <c r="H42" s="136"/>
      <c r="I42" s="136"/>
      <c r="J42" s="136">
        <f>'実質公債費比率（分子）の構造'!M$52</f>
        <v>451</v>
      </c>
      <c r="K42" s="136"/>
      <c r="L42" s="136"/>
      <c r="M42" s="136">
        <f>'実質公債費比率（分子）の構造'!N$52</f>
        <v>370</v>
      </c>
      <c r="N42" s="136"/>
      <c r="O42" s="136"/>
      <c r="P42" s="136">
        <f>'実質公債費比率（分子）の構造'!O$52</f>
        <v>400</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40</v>
      </c>
      <c r="C44" s="136"/>
      <c r="D44" s="136"/>
      <c r="E44" s="136">
        <f>'実質公債費比率（分子）の構造'!L$50</f>
        <v>37</v>
      </c>
      <c r="F44" s="136"/>
      <c r="G44" s="136"/>
      <c r="H44" s="136">
        <f>'実質公債費比率（分子）の構造'!M$50</f>
        <v>37</v>
      </c>
      <c r="I44" s="136"/>
      <c r="J44" s="136"/>
      <c r="K44" s="136">
        <f>'実質公債費比率（分子）の構造'!N$50</f>
        <v>39</v>
      </c>
      <c r="L44" s="136"/>
      <c r="M44" s="136"/>
      <c r="N44" s="136">
        <f>'実質公債費比率（分子）の構造'!O$50</f>
        <v>38</v>
      </c>
      <c r="O44" s="136"/>
      <c r="P44" s="136"/>
    </row>
    <row r="45" spans="1:16" x14ac:dyDescent="0.15">
      <c r="A45" s="136" t="s">
        <v>54</v>
      </c>
      <c r="B45" s="136">
        <f>'実質公債費比率（分子）の構造'!K$49</f>
        <v>16</v>
      </c>
      <c r="C45" s="136"/>
      <c r="D45" s="136"/>
      <c r="E45" s="136">
        <f>'実質公債費比率（分子）の構造'!L$49</f>
        <v>17</v>
      </c>
      <c r="F45" s="136"/>
      <c r="G45" s="136"/>
      <c r="H45" s="136">
        <f>'実質公債費比率（分子）の構造'!M$49</f>
        <v>16</v>
      </c>
      <c r="I45" s="136"/>
      <c r="J45" s="136"/>
      <c r="K45" s="136">
        <f>'実質公債費比率（分子）の構造'!N$49</f>
        <v>17</v>
      </c>
      <c r="L45" s="136"/>
      <c r="M45" s="136"/>
      <c r="N45" s="136">
        <f>'実質公債費比率（分子）の構造'!O$49</f>
        <v>17</v>
      </c>
      <c r="O45" s="136"/>
      <c r="P45" s="136"/>
    </row>
    <row r="46" spans="1:16" x14ac:dyDescent="0.15">
      <c r="A46" s="136" t="s">
        <v>55</v>
      </c>
      <c r="B46" s="136">
        <f>'実質公債費比率（分子）の構造'!K$48</f>
        <v>25</v>
      </c>
      <c r="C46" s="136"/>
      <c r="D46" s="136"/>
      <c r="E46" s="136">
        <f>'実質公債費比率（分子）の構造'!L$48</f>
        <v>48</v>
      </c>
      <c r="F46" s="136"/>
      <c r="G46" s="136"/>
      <c r="H46" s="136">
        <f>'実質公債費比率（分子）の構造'!M$48</f>
        <v>71</v>
      </c>
      <c r="I46" s="136"/>
      <c r="J46" s="136"/>
      <c r="K46" s="136">
        <f>'実質公債費比率（分子）の構造'!N$48</f>
        <v>62</v>
      </c>
      <c r="L46" s="136"/>
      <c r="M46" s="136"/>
      <c r="N46" s="136">
        <f>'実質公債費比率（分子）の構造'!O$48</f>
        <v>67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677</v>
      </c>
      <c r="C49" s="136"/>
      <c r="D49" s="136"/>
      <c r="E49" s="136">
        <f>'実質公債費比率（分子）の構造'!L$45</f>
        <v>667</v>
      </c>
      <c r="F49" s="136"/>
      <c r="G49" s="136"/>
      <c r="H49" s="136">
        <f>'実質公債費比率（分子）の構造'!M$45</f>
        <v>644</v>
      </c>
      <c r="I49" s="136"/>
      <c r="J49" s="136"/>
      <c r="K49" s="136">
        <f>'実質公債費比率（分子）の構造'!N$45</f>
        <v>496</v>
      </c>
      <c r="L49" s="136"/>
      <c r="M49" s="136"/>
      <c r="N49" s="136">
        <f>'実質公債費比率（分子）の構造'!O$45</f>
        <v>492</v>
      </c>
      <c r="O49" s="136"/>
      <c r="P49" s="136"/>
    </row>
    <row r="50" spans="1:16" x14ac:dyDescent="0.15">
      <c r="A50" s="136" t="s">
        <v>59</v>
      </c>
      <c r="B50" s="136" t="e">
        <f>NA()</f>
        <v>#N/A</v>
      </c>
      <c r="C50" s="136">
        <f>IF(ISNUMBER('実質公債費比率（分子）の構造'!K$53),'実質公債費比率（分子）の構造'!K$53,NA())</f>
        <v>301</v>
      </c>
      <c r="D50" s="136" t="e">
        <f>NA()</f>
        <v>#N/A</v>
      </c>
      <c r="E50" s="136" t="e">
        <f>NA()</f>
        <v>#N/A</v>
      </c>
      <c r="F50" s="136">
        <f>IF(ISNUMBER('実質公債費比率（分子）の構造'!L$53),'実質公債費比率（分子）の構造'!L$53,NA())</f>
        <v>312</v>
      </c>
      <c r="G50" s="136" t="e">
        <f>NA()</f>
        <v>#N/A</v>
      </c>
      <c r="H50" s="136" t="e">
        <f>NA()</f>
        <v>#N/A</v>
      </c>
      <c r="I50" s="136">
        <f>IF(ISNUMBER('実質公債費比率（分子）の構造'!M$53),'実質公債費比率（分子）の構造'!M$53,NA())</f>
        <v>317</v>
      </c>
      <c r="J50" s="136" t="e">
        <f>NA()</f>
        <v>#N/A</v>
      </c>
      <c r="K50" s="136" t="e">
        <f>NA()</f>
        <v>#N/A</v>
      </c>
      <c r="L50" s="136">
        <f>IF(ISNUMBER('実質公債費比率（分子）の構造'!N$53),'実質公債費比率（分子）の構造'!N$53,NA())</f>
        <v>244</v>
      </c>
      <c r="M50" s="136" t="e">
        <f>NA()</f>
        <v>#N/A</v>
      </c>
      <c r="N50" s="136" t="e">
        <f>NA()</f>
        <v>#N/A</v>
      </c>
      <c r="O50" s="136">
        <f>IF(ISNUMBER('実質公債費比率（分子）の構造'!O$53),'実質公債費比率（分子）の構造'!O$53,NA())</f>
        <v>214</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2980</v>
      </c>
      <c r="E56" s="135"/>
      <c r="F56" s="135"/>
      <c r="G56" s="135">
        <f>'将来負担比率（分子）の構造'!J$51</f>
        <v>2922</v>
      </c>
      <c r="H56" s="135"/>
      <c r="I56" s="135"/>
      <c r="J56" s="135">
        <f>'将来負担比率（分子）の構造'!K$51</f>
        <v>2894</v>
      </c>
      <c r="K56" s="135"/>
      <c r="L56" s="135"/>
      <c r="M56" s="135">
        <f>'将来負担比率（分子）の構造'!L$51</f>
        <v>2972</v>
      </c>
      <c r="N56" s="135"/>
      <c r="O56" s="135"/>
      <c r="P56" s="135">
        <f>'将来負担比率（分子）の構造'!M$51</f>
        <v>2942</v>
      </c>
    </row>
    <row r="57" spans="1:16" x14ac:dyDescent="0.15">
      <c r="A57" s="135" t="s">
        <v>35</v>
      </c>
      <c r="B57" s="135"/>
      <c r="C57" s="135"/>
      <c r="D57" s="135">
        <f>'将来負担比率（分子）の構造'!I$50</f>
        <v>883</v>
      </c>
      <c r="E57" s="135"/>
      <c r="F57" s="135"/>
      <c r="G57" s="135">
        <f>'将来負担比率（分子）の構造'!J$50</f>
        <v>837</v>
      </c>
      <c r="H57" s="135"/>
      <c r="I57" s="135"/>
      <c r="J57" s="135">
        <f>'将来負担比率（分子）の構造'!K$50</f>
        <v>846</v>
      </c>
      <c r="K57" s="135"/>
      <c r="L57" s="135"/>
      <c r="M57" s="135">
        <f>'将来負担比率（分子）の構造'!L$50</f>
        <v>915</v>
      </c>
      <c r="N57" s="135"/>
      <c r="O57" s="135"/>
      <c r="P57" s="135">
        <f>'将来負担比率（分子）の構造'!M$50</f>
        <v>889</v>
      </c>
    </row>
    <row r="58" spans="1:16" x14ac:dyDescent="0.15">
      <c r="A58" s="135" t="s">
        <v>34</v>
      </c>
      <c r="B58" s="135"/>
      <c r="C58" s="135"/>
      <c r="D58" s="135">
        <f>'将来負担比率（分子）の構造'!I$49</f>
        <v>748</v>
      </c>
      <c r="E58" s="135"/>
      <c r="F58" s="135"/>
      <c r="G58" s="135">
        <f>'将来負担比率（分子）の構造'!J$49</f>
        <v>961</v>
      </c>
      <c r="H58" s="135"/>
      <c r="I58" s="135"/>
      <c r="J58" s="135">
        <f>'将来負担比率（分子）の構造'!K$49</f>
        <v>1114</v>
      </c>
      <c r="K58" s="135"/>
      <c r="L58" s="135"/>
      <c r="M58" s="135">
        <f>'将来負担比率（分子）の構造'!L$49</f>
        <v>1322</v>
      </c>
      <c r="N58" s="135"/>
      <c r="O58" s="135"/>
      <c r="P58" s="135">
        <f>'将来負担比率（分子）の構造'!M$49</f>
        <v>1512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882</v>
      </c>
      <c r="C62" s="135"/>
      <c r="D62" s="135"/>
      <c r="E62" s="135">
        <f>'将来負担比率（分子）の構造'!J$45</f>
        <v>860</v>
      </c>
      <c r="F62" s="135"/>
      <c r="G62" s="135"/>
      <c r="H62" s="135">
        <f>'将来負担比率（分子）の構造'!K$45</f>
        <v>844</v>
      </c>
      <c r="I62" s="135"/>
      <c r="J62" s="135"/>
      <c r="K62" s="135">
        <f>'将来負担比率（分子）の構造'!L$45</f>
        <v>881</v>
      </c>
      <c r="L62" s="135"/>
      <c r="M62" s="135"/>
      <c r="N62" s="135">
        <f>'将来負担比率（分子）の構造'!M$45</f>
        <v>800</v>
      </c>
      <c r="O62" s="135"/>
      <c r="P62" s="135"/>
    </row>
    <row r="63" spans="1:16" x14ac:dyDescent="0.15">
      <c r="A63" s="135" t="s">
        <v>28</v>
      </c>
      <c r="B63" s="135">
        <f>'将来負担比率（分子）の構造'!I$44</f>
        <v>212</v>
      </c>
      <c r="C63" s="135"/>
      <c r="D63" s="135"/>
      <c r="E63" s="135">
        <f>'将来負担比率（分子）の構造'!J$44</f>
        <v>199</v>
      </c>
      <c r="F63" s="135"/>
      <c r="G63" s="135"/>
      <c r="H63" s="135">
        <f>'将来負担比率（分子）の構造'!K$44</f>
        <v>189</v>
      </c>
      <c r="I63" s="135"/>
      <c r="J63" s="135"/>
      <c r="K63" s="135">
        <f>'将来負担比率（分子）の構造'!L$44</f>
        <v>218</v>
      </c>
      <c r="L63" s="135"/>
      <c r="M63" s="135"/>
      <c r="N63" s="135">
        <f>'将来負担比率（分子）の構造'!M$44</f>
        <v>206</v>
      </c>
      <c r="O63" s="135"/>
      <c r="P63" s="135"/>
    </row>
    <row r="64" spans="1:16" x14ac:dyDescent="0.15">
      <c r="A64" s="135" t="s">
        <v>27</v>
      </c>
      <c r="B64" s="135">
        <f>'将来負担比率（分子）の構造'!I$43</f>
        <v>532</v>
      </c>
      <c r="C64" s="135"/>
      <c r="D64" s="135"/>
      <c r="E64" s="135">
        <f>'将来負担比率（分子）の構造'!J$43</f>
        <v>598</v>
      </c>
      <c r="F64" s="135"/>
      <c r="G64" s="135"/>
      <c r="H64" s="135">
        <f>'将来負担比率（分子）の構造'!K$43</f>
        <v>862</v>
      </c>
      <c r="I64" s="135"/>
      <c r="J64" s="135"/>
      <c r="K64" s="135">
        <f>'将来負担比率（分子）の構造'!L$43</f>
        <v>1188</v>
      </c>
      <c r="L64" s="135"/>
      <c r="M64" s="135"/>
      <c r="N64" s="135">
        <f>'将来負担比率（分子）の構造'!M$43</f>
        <v>1257</v>
      </c>
      <c r="O64" s="135"/>
      <c r="P64" s="135"/>
    </row>
    <row r="65" spans="1:16" x14ac:dyDescent="0.15">
      <c r="A65" s="135" t="s">
        <v>26</v>
      </c>
      <c r="B65" s="135">
        <f>'将来負担比率（分子）の構造'!I$42</f>
        <v>193</v>
      </c>
      <c r="C65" s="135"/>
      <c r="D65" s="135"/>
      <c r="E65" s="135">
        <f>'将来負担比率（分子）の構造'!J$42</f>
        <v>164</v>
      </c>
      <c r="F65" s="135"/>
      <c r="G65" s="135"/>
      <c r="H65" s="135">
        <f>'将来負担比率（分子）の構造'!K$42</f>
        <v>133</v>
      </c>
      <c r="I65" s="135"/>
      <c r="J65" s="135"/>
      <c r="K65" s="135">
        <f>'将来負担比率（分子）の構造'!L$42</f>
        <v>102</v>
      </c>
      <c r="L65" s="135"/>
      <c r="M65" s="135"/>
      <c r="N65" s="135">
        <f>'将来負担比率（分子）の構造'!M$42</f>
        <v>69</v>
      </c>
      <c r="O65" s="135"/>
      <c r="P65" s="135"/>
    </row>
    <row r="66" spans="1:16" x14ac:dyDescent="0.15">
      <c r="A66" s="135" t="s">
        <v>25</v>
      </c>
      <c r="B66" s="135">
        <f>'将来負担比率（分子）の構造'!I$41</f>
        <v>4521</v>
      </c>
      <c r="C66" s="135"/>
      <c r="D66" s="135"/>
      <c r="E66" s="135">
        <f>'将来負担比率（分子）の構造'!J$41</f>
        <v>4132</v>
      </c>
      <c r="F66" s="135"/>
      <c r="G66" s="135"/>
      <c r="H66" s="135">
        <f>'将来負担比率（分子）の構造'!K$41</f>
        <v>3978</v>
      </c>
      <c r="I66" s="135"/>
      <c r="J66" s="135"/>
      <c r="K66" s="135">
        <f>'将来負担比率（分子）の構造'!L$41</f>
        <v>3998</v>
      </c>
      <c r="L66" s="135"/>
      <c r="M66" s="135"/>
      <c r="N66" s="135">
        <f>'将来負担比率（分子）の構造'!M$41</f>
        <v>3740</v>
      </c>
      <c r="O66" s="135"/>
      <c r="P66" s="135"/>
    </row>
    <row r="67" spans="1:16" x14ac:dyDescent="0.15">
      <c r="A67" s="135" t="s">
        <v>63</v>
      </c>
      <c r="B67" s="135" t="e">
        <f>NA()</f>
        <v>#N/A</v>
      </c>
      <c r="C67" s="135">
        <f>IF(ISNUMBER('将来負担比率（分子）の構造'!I$52), IF('将来負担比率（分子）の構造'!I$52 &lt; 0, 0, '将来負担比率（分子）の構造'!I$52), NA())</f>
        <v>1731</v>
      </c>
      <c r="D67" s="135" t="e">
        <f>NA()</f>
        <v>#N/A</v>
      </c>
      <c r="E67" s="135" t="e">
        <f>NA()</f>
        <v>#N/A</v>
      </c>
      <c r="F67" s="135">
        <f>IF(ISNUMBER('将来負担比率（分子）の構造'!J$52), IF('将来負担比率（分子）の構造'!J$52 &lt; 0, 0, '将来負担比率（分子）の構造'!J$52), NA())</f>
        <v>1233</v>
      </c>
      <c r="G67" s="135" t="e">
        <f>NA()</f>
        <v>#N/A</v>
      </c>
      <c r="H67" s="135" t="e">
        <f>NA()</f>
        <v>#N/A</v>
      </c>
      <c r="I67" s="135">
        <f>IF(ISNUMBER('将来負担比率（分子）の構造'!K$52), IF('将来負担比率（分子）の構造'!K$52 &lt; 0, 0, '将来負担比率（分子）の構造'!K$52), NA())</f>
        <v>1153</v>
      </c>
      <c r="J67" s="135" t="e">
        <f>NA()</f>
        <v>#N/A</v>
      </c>
      <c r="K67" s="135" t="e">
        <f>NA()</f>
        <v>#N/A</v>
      </c>
      <c r="L67" s="135">
        <f>IF(ISNUMBER('将来負担比率（分子）の構造'!L$52), IF('将来負担比率（分子）の構造'!L$52 &lt; 0, 0, '将来負担比率（分子）の構造'!L$52), NA())</f>
        <v>1178</v>
      </c>
      <c r="M67" s="135" t="e">
        <f>NA()</f>
        <v>#N/A</v>
      </c>
      <c r="N67" s="135" t="e">
        <f>NA()</f>
        <v>#N/A</v>
      </c>
      <c r="O67" s="135">
        <f>IF(ISNUMBER('将来負担比率（分子）の構造'!M$52), IF('将来負担比率（分子）の構造'!M$52 &lt; 0, 0, '将来負担比率（分子）の構造'!M$52), NA())</f>
        <v>729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208</v>
      </c>
      <c r="C5" s="674"/>
      <c r="D5" s="674"/>
      <c r="E5" s="674"/>
      <c r="F5" s="674"/>
      <c r="G5" s="674"/>
      <c r="H5" s="674"/>
      <c r="I5" s="674"/>
      <c r="J5" s="674"/>
      <c r="K5" s="674"/>
      <c r="L5" s="674"/>
      <c r="M5" s="674"/>
      <c r="N5" s="674"/>
      <c r="O5" s="674"/>
      <c r="P5" s="674"/>
      <c r="Q5" s="675"/>
      <c r="R5" s="636">
        <v>281793</v>
      </c>
      <c r="S5" s="637"/>
      <c r="T5" s="637"/>
      <c r="U5" s="637"/>
      <c r="V5" s="637"/>
      <c r="W5" s="637"/>
      <c r="X5" s="637"/>
      <c r="Y5" s="684"/>
      <c r="Z5" s="697">
        <v>8.9</v>
      </c>
      <c r="AA5" s="697"/>
      <c r="AB5" s="697"/>
      <c r="AC5" s="697"/>
      <c r="AD5" s="698">
        <v>281793</v>
      </c>
      <c r="AE5" s="698"/>
      <c r="AF5" s="698"/>
      <c r="AG5" s="698"/>
      <c r="AH5" s="698"/>
      <c r="AI5" s="698"/>
      <c r="AJ5" s="698"/>
      <c r="AK5" s="698"/>
      <c r="AL5" s="685">
        <v>13.2</v>
      </c>
      <c r="AM5" s="654"/>
      <c r="AN5" s="654"/>
      <c r="AO5" s="686"/>
      <c r="AP5" s="673" t="s">
        <v>209</v>
      </c>
      <c r="AQ5" s="674"/>
      <c r="AR5" s="674"/>
      <c r="AS5" s="674"/>
      <c r="AT5" s="674"/>
      <c r="AU5" s="674"/>
      <c r="AV5" s="674"/>
      <c r="AW5" s="674"/>
      <c r="AX5" s="674"/>
      <c r="AY5" s="674"/>
      <c r="AZ5" s="674"/>
      <c r="BA5" s="674"/>
      <c r="BB5" s="674"/>
      <c r="BC5" s="674"/>
      <c r="BD5" s="674"/>
      <c r="BE5" s="674"/>
      <c r="BF5" s="675"/>
      <c r="BG5" s="586">
        <v>281793</v>
      </c>
      <c r="BH5" s="587"/>
      <c r="BI5" s="587"/>
      <c r="BJ5" s="587"/>
      <c r="BK5" s="587"/>
      <c r="BL5" s="587"/>
      <c r="BM5" s="587"/>
      <c r="BN5" s="588"/>
      <c r="BO5" s="639">
        <v>100</v>
      </c>
      <c r="BP5" s="639"/>
      <c r="BQ5" s="639"/>
      <c r="BR5" s="639"/>
      <c r="BS5" s="640">
        <v>1073</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37975</v>
      </c>
      <c r="S6" s="587"/>
      <c r="T6" s="587"/>
      <c r="U6" s="587"/>
      <c r="V6" s="587"/>
      <c r="W6" s="587"/>
      <c r="X6" s="587"/>
      <c r="Y6" s="588"/>
      <c r="Z6" s="639">
        <v>1.2</v>
      </c>
      <c r="AA6" s="639"/>
      <c r="AB6" s="639"/>
      <c r="AC6" s="639"/>
      <c r="AD6" s="640">
        <v>37975</v>
      </c>
      <c r="AE6" s="640"/>
      <c r="AF6" s="640"/>
      <c r="AG6" s="640"/>
      <c r="AH6" s="640"/>
      <c r="AI6" s="640"/>
      <c r="AJ6" s="640"/>
      <c r="AK6" s="640"/>
      <c r="AL6" s="609">
        <v>1.8</v>
      </c>
      <c r="AM6" s="641"/>
      <c r="AN6" s="641"/>
      <c r="AO6" s="642"/>
      <c r="AP6" s="583" t="s">
        <v>214</v>
      </c>
      <c r="AQ6" s="584"/>
      <c r="AR6" s="584"/>
      <c r="AS6" s="584"/>
      <c r="AT6" s="584"/>
      <c r="AU6" s="584"/>
      <c r="AV6" s="584"/>
      <c r="AW6" s="584"/>
      <c r="AX6" s="584"/>
      <c r="AY6" s="584"/>
      <c r="AZ6" s="584"/>
      <c r="BA6" s="584"/>
      <c r="BB6" s="584"/>
      <c r="BC6" s="584"/>
      <c r="BD6" s="584"/>
      <c r="BE6" s="584"/>
      <c r="BF6" s="585"/>
      <c r="BG6" s="586">
        <v>281793</v>
      </c>
      <c r="BH6" s="587"/>
      <c r="BI6" s="587"/>
      <c r="BJ6" s="587"/>
      <c r="BK6" s="587"/>
      <c r="BL6" s="587"/>
      <c r="BM6" s="587"/>
      <c r="BN6" s="588"/>
      <c r="BO6" s="639">
        <v>100</v>
      </c>
      <c r="BP6" s="639"/>
      <c r="BQ6" s="639"/>
      <c r="BR6" s="639"/>
      <c r="BS6" s="640">
        <v>1073</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52603</v>
      </c>
      <c r="CS6" s="587"/>
      <c r="CT6" s="587"/>
      <c r="CU6" s="587"/>
      <c r="CV6" s="587"/>
      <c r="CW6" s="587"/>
      <c r="CX6" s="587"/>
      <c r="CY6" s="588"/>
      <c r="CZ6" s="639">
        <v>1.7</v>
      </c>
      <c r="DA6" s="639"/>
      <c r="DB6" s="639"/>
      <c r="DC6" s="639"/>
      <c r="DD6" s="592" t="s">
        <v>216</v>
      </c>
      <c r="DE6" s="587"/>
      <c r="DF6" s="587"/>
      <c r="DG6" s="587"/>
      <c r="DH6" s="587"/>
      <c r="DI6" s="587"/>
      <c r="DJ6" s="587"/>
      <c r="DK6" s="587"/>
      <c r="DL6" s="587"/>
      <c r="DM6" s="587"/>
      <c r="DN6" s="587"/>
      <c r="DO6" s="587"/>
      <c r="DP6" s="588"/>
      <c r="DQ6" s="592">
        <v>52603</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640</v>
      </c>
      <c r="S7" s="587"/>
      <c r="T7" s="587"/>
      <c r="U7" s="587"/>
      <c r="V7" s="587"/>
      <c r="W7" s="587"/>
      <c r="X7" s="587"/>
      <c r="Y7" s="588"/>
      <c r="Z7" s="639">
        <v>0</v>
      </c>
      <c r="AA7" s="639"/>
      <c r="AB7" s="639"/>
      <c r="AC7" s="639"/>
      <c r="AD7" s="640">
        <v>640</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113228</v>
      </c>
      <c r="BH7" s="587"/>
      <c r="BI7" s="587"/>
      <c r="BJ7" s="587"/>
      <c r="BK7" s="587"/>
      <c r="BL7" s="587"/>
      <c r="BM7" s="587"/>
      <c r="BN7" s="588"/>
      <c r="BO7" s="639">
        <v>40.200000000000003</v>
      </c>
      <c r="BP7" s="639"/>
      <c r="BQ7" s="639"/>
      <c r="BR7" s="639"/>
      <c r="BS7" s="640">
        <v>1073</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613843</v>
      </c>
      <c r="CS7" s="587"/>
      <c r="CT7" s="587"/>
      <c r="CU7" s="587"/>
      <c r="CV7" s="587"/>
      <c r="CW7" s="587"/>
      <c r="CX7" s="587"/>
      <c r="CY7" s="588"/>
      <c r="CZ7" s="639">
        <v>19.600000000000001</v>
      </c>
      <c r="DA7" s="639"/>
      <c r="DB7" s="639"/>
      <c r="DC7" s="639"/>
      <c r="DD7" s="592">
        <v>14887</v>
      </c>
      <c r="DE7" s="587"/>
      <c r="DF7" s="587"/>
      <c r="DG7" s="587"/>
      <c r="DH7" s="587"/>
      <c r="DI7" s="587"/>
      <c r="DJ7" s="587"/>
      <c r="DK7" s="587"/>
      <c r="DL7" s="587"/>
      <c r="DM7" s="587"/>
      <c r="DN7" s="587"/>
      <c r="DO7" s="587"/>
      <c r="DP7" s="588"/>
      <c r="DQ7" s="592">
        <v>549800</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562</v>
      </c>
      <c r="S8" s="587"/>
      <c r="T8" s="587"/>
      <c r="U8" s="587"/>
      <c r="V8" s="587"/>
      <c r="W8" s="587"/>
      <c r="X8" s="587"/>
      <c r="Y8" s="588"/>
      <c r="Z8" s="639">
        <v>0</v>
      </c>
      <c r="AA8" s="639"/>
      <c r="AB8" s="639"/>
      <c r="AC8" s="639"/>
      <c r="AD8" s="640">
        <v>562</v>
      </c>
      <c r="AE8" s="640"/>
      <c r="AF8" s="640"/>
      <c r="AG8" s="640"/>
      <c r="AH8" s="640"/>
      <c r="AI8" s="640"/>
      <c r="AJ8" s="640"/>
      <c r="AK8" s="640"/>
      <c r="AL8" s="609">
        <v>0</v>
      </c>
      <c r="AM8" s="641"/>
      <c r="AN8" s="641"/>
      <c r="AO8" s="642"/>
      <c r="AP8" s="583" t="s">
        <v>221</v>
      </c>
      <c r="AQ8" s="584"/>
      <c r="AR8" s="584"/>
      <c r="AS8" s="584"/>
      <c r="AT8" s="584"/>
      <c r="AU8" s="584"/>
      <c r="AV8" s="584"/>
      <c r="AW8" s="584"/>
      <c r="AX8" s="584"/>
      <c r="AY8" s="584"/>
      <c r="AZ8" s="584"/>
      <c r="BA8" s="584"/>
      <c r="BB8" s="584"/>
      <c r="BC8" s="584"/>
      <c r="BD8" s="584"/>
      <c r="BE8" s="584"/>
      <c r="BF8" s="585"/>
      <c r="BG8" s="586">
        <v>4077</v>
      </c>
      <c r="BH8" s="587"/>
      <c r="BI8" s="587"/>
      <c r="BJ8" s="587"/>
      <c r="BK8" s="587"/>
      <c r="BL8" s="587"/>
      <c r="BM8" s="587"/>
      <c r="BN8" s="588"/>
      <c r="BO8" s="639">
        <v>1.4</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683204</v>
      </c>
      <c r="CS8" s="587"/>
      <c r="CT8" s="587"/>
      <c r="CU8" s="587"/>
      <c r="CV8" s="587"/>
      <c r="CW8" s="587"/>
      <c r="CX8" s="587"/>
      <c r="CY8" s="588"/>
      <c r="CZ8" s="639">
        <v>21.8</v>
      </c>
      <c r="DA8" s="639"/>
      <c r="DB8" s="639"/>
      <c r="DC8" s="639"/>
      <c r="DD8" s="592">
        <v>3409</v>
      </c>
      <c r="DE8" s="587"/>
      <c r="DF8" s="587"/>
      <c r="DG8" s="587"/>
      <c r="DH8" s="587"/>
      <c r="DI8" s="587"/>
      <c r="DJ8" s="587"/>
      <c r="DK8" s="587"/>
      <c r="DL8" s="587"/>
      <c r="DM8" s="587"/>
      <c r="DN8" s="587"/>
      <c r="DO8" s="587"/>
      <c r="DP8" s="588"/>
      <c r="DQ8" s="592">
        <v>359249</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770</v>
      </c>
      <c r="S9" s="587"/>
      <c r="T9" s="587"/>
      <c r="U9" s="587"/>
      <c r="V9" s="587"/>
      <c r="W9" s="587"/>
      <c r="X9" s="587"/>
      <c r="Y9" s="588"/>
      <c r="Z9" s="639">
        <v>0</v>
      </c>
      <c r="AA9" s="639"/>
      <c r="AB9" s="639"/>
      <c r="AC9" s="639"/>
      <c r="AD9" s="640">
        <v>770</v>
      </c>
      <c r="AE9" s="640"/>
      <c r="AF9" s="640"/>
      <c r="AG9" s="640"/>
      <c r="AH9" s="640"/>
      <c r="AI9" s="640"/>
      <c r="AJ9" s="640"/>
      <c r="AK9" s="640"/>
      <c r="AL9" s="609">
        <v>0</v>
      </c>
      <c r="AM9" s="641"/>
      <c r="AN9" s="641"/>
      <c r="AO9" s="642"/>
      <c r="AP9" s="583" t="s">
        <v>224</v>
      </c>
      <c r="AQ9" s="584"/>
      <c r="AR9" s="584"/>
      <c r="AS9" s="584"/>
      <c r="AT9" s="584"/>
      <c r="AU9" s="584"/>
      <c r="AV9" s="584"/>
      <c r="AW9" s="584"/>
      <c r="AX9" s="584"/>
      <c r="AY9" s="584"/>
      <c r="AZ9" s="584"/>
      <c r="BA9" s="584"/>
      <c r="BB9" s="584"/>
      <c r="BC9" s="584"/>
      <c r="BD9" s="584"/>
      <c r="BE9" s="584"/>
      <c r="BF9" s="585"/>
      <c r="BG9" s="586">
        <v>94820</v>
      </c>
      <c r="BH9" s="587"/>
      <c r="BI9" s="587"/>
      <c r="BJ9" s="587"/>
      <c r="BK9" s="587"/>
      <c r="BL9" s="587"/>
      <c r="BM9" s="587"/>
      <c r="BN9" s="588"/>
      <c r="BO9" s="639">
        <v>33.6</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304777</v>
      </c>
      <c r="CS9" s="587"/>
      <c r="CT9" s="587"/>
      <c r="CU9" s="587"/>
      <c r="CV9" s="587"/>
      <c r="CW9" s="587"/>
      <c r="CX9" s="587"/>
      <c r="CY9" s="588"/>
      <c r="CZ9" s="639">
        <v>9.6999999999999993</v>
      </c>
      <c r="DA9" s="639"/>
      <c r="DB9" s="639"/>
      <c r="DC9" s="639"/>
      <c r="DD9" s="592">
        <v>22320</v>
      </c>
      <c r="DE9" s="587"/>
      <c r="DF9" s="587"/>
      <c r="DG9" s="587"/>
      <c r="DH9" s="587"/>
      <c r="DI9" s="587"/>
      <c r="DJ9" s="587"/>
      <c r="DK9" s="587"/>
      <c r="DL9" s="587"/>
      <c r="DM9" s="587"/>
      <c r="DN9" s="587"/>
      <c r="DO9" s="587"/>
      <c r="DP9" s="588"/>
      <c r="DQ9" s="592">
        <v>284673</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34186</v>
      </c>
      <c r="S10" s="587"/>
      <c r="T10" s="587"/>
      <c r="U10" s="587"/>
      <c r="V10" s="587"/>
      <c r="W10" s="587"/>
      <c r="X10" s="587"/>
      <c r="Y10" s="588"/>
      <c r="Z10" s="639">
        <v>1.1000000000000001</v>
      </c>
      <c r="AA10" s="639"/>
      <c r="AB10" s="639"/>
      <c r="AC10" s="639"/>
      <c r="AD10" s="640">
        <v>34186</v>
      </c>
      <c r="AE10" s="640"/>
      <c r="AF10" s="640"/>
      <c r="AG10" s="640"/>
      <c r="AH10" s="640"/>
      <c r="AI10" s="640"/>
      <c r="AJ10" s="640"/>
      <c r="AK10" s="640"/>
      <c r="AL10" s="609">
        <v>1.6</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7759</v>
      </c>
      <c r="BH10" s="587"/>
      <c r="BI10" s="587"/>
      <c r="BJ10" s="587"/>
      <c r="BK10" s="587"/>
      <c r="BL10" s="587"/>
      <c r="BM10" s="587"/>
      <c r="BN10" s="588"/>
      <c r="BO10" s="639">
        <v>2.8</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29</v>
      </c>
      <c r="CS10" s="587"/>
      <c r="CT10" s="587"/>
      <c r="CU10" s="587"/>
      <c r="CV10" s="587"/>
      <c r="CW10" s="587"/>
      <c r="CX10" s="587"/>
      <c r="CY10" s="588"/>
      <c r="CZ10" s="639">
        <v>0</v>
      </c>
      <c r="DA10" s="639"/>
      <c r="DB10" s="639"/>
      <c r="DC10" s="639"/>
      <c r="DD10" s="592" t="s">
        <v>113</v>
      </c>
      <c r="DE10" s="587"/>
      <c r="DF10" s="587"/>
      <c r="DG10" s="587"/>
      <c r="DH10" s="587"/>
      <c r="DI10" s="587"/>
      <c r="DJ10" s="587"/>
      <c r="DK10" s="587"/>
      <c r="DL10" s="587"/>
      <c r="DM10" s="587"/>
      <c r="DN10" s="587"/>
      <c r="DO10" s="587"/>
      <c r="DP10" s="588"/>
      <c r="DQ10" s="592">
        <v>29</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v>3991</v>
      </c>
      <c r="S11" s="587"/>
      <c r="T11" s="587"/>
      <c r="U11" s="587"/>
      <c r="V11" s="587"/>
      <c r="W11" s="587"/>
      <c r="X11" s="587"/>
      <c r="Y11" s="588"/>
      <c r="Z11" s="639">
        <v>0.1</v>
      </c>
      <c r="AA11" s="639"/>
      <c r="AB11" s="639"/>
      <c r="AC11" s="639"/>
      <c r="AD11" s="640">
        <v>3991</v>
      </c>
      <c r="AE11" s="640"/>
      <c r="AF11" s="640"/>
      <c r="AG11" s="640"/>
      <c r="AH11" s="640"/>
      <c r="AI11" s="640"/>
      <c r="AJ11" s="640"/>
      <c r="AK11" s="640"/>
      <c r="AL11" s="609">
        <v>0.2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6572</v>
      </c>
      <c r="BH11" s="587"/>
      <c r="BI11" s="587"/>
      <c r="BJ11" s="587"/>
      <c r="BK11" s="587"/>
      <c r="BL11" s="587"/>
      <c r="BM11" s="587"/>
      <c r="BN11" s="588"/>
      <c r="BO11" s="639">
        <v>2.2999999999999998</v>
      </c>
      <c r="BP11" s="639"/>
      <c r="BQ11" s="639"/>
      <c r="BR11" s="639"/>
      <c r="BS11" s="592">
        <v>1073</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153555</v>
      </c>
      <c r="CS11" s="587"/>
      <c r="CT11" s="587"/>
      <c r="CU11" s="587"/>
      <c r="CV11" s="587"/>
      <c r="CW11" s="587"/>
      <c r="CX11" s="587"/>
      <c r="CY11" s="588"/>
      <c r="CZ11" s="639">
        <v>4.9000000000000004</v>
      </c>
      <c r="DA11" s="639"/>
      <c r="DB11" s="639"/>
      <c r="DC11" s="639"/>
      <c r="DD11" s="592">
        <v>31460</v>
      </c>
      <c r="DE11" s="587"/>
      <c r="DF11" s="587"/>
      <c r="DG11" s="587"/>
      <c r="DH11" s="587"/>
      <c r="DI11" s="587"/>
      <c r="DJ11" s="587"/>
      <c r="DK11" s="587"/>
      <c r="DL11" s="587"/>
      <c r="DM11" s="587"/>
      <c r="DN11" s="587"/>
      <c r="DO11" s="587"/>
      <c r="DP11" s="588"/>
      <c r="DQ11" s="592">
        <v>95650</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132754</v>
      </c>
      <c r="BH12" s="587"/>
      <c r="BI12" s="587"/>
      <c r="BJ12" s="587"/>
      <c r="BK12" s="587"/>
      <c r="BL12" s="587"/>
      <c r="BM12" s="587"/>
      <c r="BN12" s="588"/>
      <c r="BO12" s="639">
        <v>47.1</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33287</v>
      </c>
      <c r="CS12" s="587"/>
      <c r="CT12" s="587"/>
      <c r="CU12" s="587"/>
      <c r="CV12" s="587"/>
      <c r="CW12" s="587"/>
      <c r="CX12" s="587"/>
      <c r="CY12" s="588"/>
      <c r="CZ12" s="639">
        <v>1.1000000000000001</v>
      </c>
      <c r="DA12" s="639"/>
      <c r="DB12" s="639"/>
      <c r="DC12" s="639"/>
      <c r="DD12" s="592" t="s">
        <v>113</v>
      </c>
      <c r="DE12" s="587"/>
      <c r="DF12" s="587"/>
      <c r="DG12" s="587"/>
      <c r="DH12" s="587"/>
      <c r="DI12" s="587"/>
      <c r="DJ12" s="587"/>
      <c r="DK12" s="587"/>
      <c r="DL12" s="587"/>
      <c r="DM12" s="587"/>
      <c r="DN12" s="587"/>
      <c r="DO12" s="587"/>
      <c r="DP12" s="588"/>
      <c r="DQ12" s="592">
        <v>19157</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9753</v>
      </c>
      <c r="S13" s="587"/>
      <c r="T13" s="587"/>
      <c r="U13" s="587"/>
      <c r="V13" s="587"/>
      <c r="W13" s="587"/>
      <c r="X13" s="587"/>
      <c r="Y13" s="588"/>
      <c r="Z13" s="639">
        <v>0.3</v>
      </c>
      <c r="AA13" s="639"/>
      <c r="AB13" s="639"/>
      <c r="AC13" s="639"/>
      <c r="AD13" s="640">
        <v>9753</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130782</v>
      </c>
      <c r="BH13" s="587"/>
      <c r="BI13" s="587"/>
      <c r="BJ13" s="587"/>
      <c r="BK13" s="587"/>
      <c r="BL13" s="587"/>
      <c r="BM13" s="587"/>
      <c r="BN13" s="588"/>
      <c r="BO13" s="639">
        <v>46.4</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277789</v>
      </c>
      <c r="CS13" s="587"/>
      <c r="CT13" s="587"/>
      <c r="CU13" s="587"/>
      <c r="CV13" s="587"/>
      <c r="CW13" s="587"/>
      <c r="CX13" s="587"/>
      <c r="CY13" s="588"/>
      <c r="CZ13" s="639">
        <v>8.9</v>
      </c>
      <c r="DA13" s="639"/>
      <c r="DB13" s="639"/>
      <c r="DC13" s="639"/>
      <c r="DD13" s="592">
        <v>103405</v>
      </c>
      <c r="DE13" s="587"/>
      <c r="DF13" s="587"/>
      <c r="DG13" s="587"/>
      <c r="DH13" s="587"/>
      <c r="DI13" s="587"/>
      <c r="DJ13" s="587"/>
      <c r="DK13" s="587"/>
      <c r="DL13" s="587"/>
      <c r="DM13" s="587"/>
      <c r="DN13" s="587"/>
      <c r="DO13" s="587"/>
      <c r="DP13" s="588"/>
      <c r="DQ13" s="592">
        <v>152132</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7284</v>
      </c>
      <c r="BH14" s="587"/>
      <c r="BI14" s="587"/>
      <c r="BJ14" s="587"/>
      <c r="BK14" s="587"/>
      <c r="BL14" s="587"/>
      <c r="BM14" s="587"/>
      <c r="BN14" s="588"/>
      <c r="BO14" s="639">
        <v>2.6</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222473</v>
      </c>
      <c r="CS14" s="587"/>
      <c r="CT14" s="587"/>
      <c r="CU14" s="587"/>
      <c r="CV14" s="587"/>
      <c r="CW14" s="587"/>
      <c r="CX14" s="587"/>
      <c r="CY14" s="588"/>
      <c r="CZ14" s="639">
        <v>7.1</v>
      </c>
      <c r="DA14" s="639"/>
      <c r="DB14" s="639"/>
      <c r="DC14" s="639"/>
      <c r="DD14" s="592">
        <v>18249</v>
      </c>
      <c r="DE14" s="587"/>
      <c r="DF14" s="587"/>
      <c r="DG14" s="587"/>
      <c r="DH14" s="587"/>
      <c r="DI14" s="587"/>
      <c r="DJ14" s="587"/>
      <c r="DK14" s="587"/>
      <c r="DL14" s="587"/>
      <c r="DM14" s="587"/>
      <c r="DN14" s="587"/>
      <c r="DO14" s="587"/>
      <c r="DP14" s="588"/>
      <c r="DQ14" s="592">
        <v>178934</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601</v>
      </c>
      <c r="S15" s="587"/>
      <c r="T15" s="587"/>
      <c r="U15" s="587"/>
      <c r="V15" s="587"/>
      <c r="W15" s="587"/>
      <c r="X15" s="587"/>
      <c r="Y15" s="588"/>
      <c r="Z15" s="639">
        <v>0</v>
      </c>
      <c r="AA15" s="639"/>
      <c r="AB15" s="639"/>
      <c r="AC15" s="639"/>
      <c r="AD15" s="640">
        <v>601</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28527</v>
      </c>
      <c r="BH15" s="587"/>
      <c r="BI15" s="587"/>
      <c r="BJ15" s="587"/>
      <c r="BK15" s="587"/>
      <c r="BL15" s="587"/>
      <c r="BM15" s="587"/>
      <c r="BN15" s="588"/>
      <c r="BO15" s="639">
        <v>10.1</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219342</v>
      </c>
      <c r="CS15" s="587"/>
      <c r="CT15" s="587"/>
      <c r="CU15" s="587"/>
      <c r="CV15" s="587"/>
      <c r="CW15" s="587"/>
      <c r="CX15" s="587"/>
      <c r="CY15" s="588"/>
      <c r="CZ15" s="639">
        <v>7</v>
      </c>
      <c r="DA15" s="639"/>
      <c r="DB15" s="639"/>
      <c r="DC15" s="639"/>
      <c r="DD15" s="592">
        <v>11058</v>
      </c>
      <c r="DE15" s="587"/>
      <c r="DF15" s="587"/>
      <c r="DG15" s="587"/>
      <c r="DH15" s="587"/>
      <c r="DI15" s="587"/>
      <c r="DJ15" s="587"/>
      <c r="DK15" s="587"/>
      <c r="DL15" s="587"/>
      <c r="DM15" s="587"/>
      <c r="DN15" s="587"/>
      <c r="DO15" s="587"/>
      <c r="DP15" s="588"/>
      <c r="DQ15" s="592">
        <v>197602</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1905848</v>
      </c>
      <c r="S16" s="587"/>
      <c r="T16" s="587"/>
      <c r="U16" s="587"/>
      <c r="V16" s="587"/>
      <c r="W16" s="587"/>
      <c r="X16" s="587"/>
      <c r="Y16" s="588"/>
      <c r="Z16" s="639">
        <v>60.2</v>
      </c>
      <c r="AA16" s="639"/>
      <c r="AB16" s="639"/>
      <c r="AC16" s="639"/>
      <c r="AD16" s="640">
        <v>1763319</v>
      </c>
      <c r="AE16" s="640"/>
      <c r="AF16" s="640"/>
      <c r="AG16" s="640"/>
      <c r="AH16" s="640"/>
      <c r="AI16" s="640"/>
      <c r="AJ16" s="640"/>
      <c r="AK16" s="640"/>
      <c r="AL16" s="609">
        <v>82.5</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113</v>
      </c>
      <c r="CS16" s="587"/>
      <c r="CT16" s="587"/>
      <c r="CU16" s="587"/>
      <c r="CV16" s="587"/>
      <c r="CW16" s="587"/>
      <c r="CX16" s="587"/>
      <c r="CY16" s="588"/>
      <c r="CZ16" s="639" t="s">
        <v>113</v>
      </c>
      <c r="DA16" s="639"/>
      <c r="DB16" s="639"/>
      <c r="DC16" s="639"/>
      <c r="DD16" s="592" t="s">
        <v>113</v>
      </c>
      <c r="DE16" s="587"/>
      <c r="DF16" s="587"/>
      <c r="DG16" s="587"/>
      <c r="DH16" s="587"/>
      <c r="DI16" s="587"/>
      <c r="DJ16" s="587"/>
      <c r="DK16" s="587"/>
      <c r="DL16" s="587"/>
      <c r="DM16" s="587"/>
      <c r="DN16" s="587"/>
      <c r="DO16" s="587"/>
      <c r="DP16" s="588"/>
      <c r="DQ16" s="592" t="s">
        <v>113</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1763319</v>
      </c>
      <c r="S17" s="587"/>
      <c r="T17" s="587"/>
      <c r="U17" s="587"/>
      <c r="V17" s="587"/>
      <c r="W17" s="587"/>
      <c r="X17" s="587"/>
      <c r="Y17" s="588"/>
      <c r="Z17" s="639">
        <v>55.7</v>
      </c>
      <c r="AA17" s="639"/>
      <c r="AB17" s="639"/>
      <c r="AC17" s="639"/>
      <c r="AD17" s="640">
        <v>1763319</v>
      </c>
      <c r="AE17" s="640"/>
      <c r="AF17" s="640"/>
      <c r="AG17" s="640"/>
      <c r="AH17" s="640"/>
      <c r="AI17" s="640"/>
      <c r="AJ17" s="640"/>
      <c r="AK17" s="640"/>
      <c r="AL17" s="609">
        <v>82.5</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577624</v>
      </c>
      <c r="CS17" s="587"/>
      <c r="CT17" s="587"/>
      <c r="CU17" s="587"/>
      <c r="CV17" s="587"/>
      <c r="CW17" s="587"/>
      <c r="CX17" s="587"/>
      <c r="CY17" s="588"/>
      <c r="CZ17" s="639">
        <v>18.399999999999999</v>
      </c>
      <c r="DA17" s="639"/>
      <c r="DB17" s="639"/>
      <c r="DC17" s="639"/>
      <c r="DD17" s="592" t="s">
        <v>113</v>
      </c>
      <c r="DE17" s="587"/>
      <c r="DF17" s="587"/>
      <c r="DG17" s="587"/>
      <c r="DH17" s="587"/>
      <c r="DI17" s="587"/>
      <c r="DJ17" s="587"/>
      <c r="DK17" s="587"/>
      <c r="DL17" s="587"/>
      <c r="DM17" s="587"/>
      <c r="DN17" s="587"/>
      <c r="DO17" s="587"/>
      <c r="DP17" s="588"/>
      <c r="DQ17" s="592">
        <v>527683</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142504</v>
      </c>
      <c r="S18" s="587"/>
      <c r="T18" s="587"/>
      <c r="U18" s="587"/>
      <c r="V18" s="587"/>
      <c r="W18" s="587"/>
      <c r="X18" s="587"/>
      <c r="Y18" s="588"/>
      <c r="Z18" s="639">
        <v>4.5</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v>25</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113</v>
      </c>
      <c r="BH19" s="587"/>
      <c r="BI19" s="587"/>
      <c r="BJ19" s="587"/>
      <c r="BK19" s="587"/>
      <c r="BL19" s="587"/>
      <c r="BM19" s="587"/>
      <c r="BN19" s="588"/>
      <c r="BO19" s="639" t="s">
        <v>113</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2276119</v>
      </c>
      <c r="S20" s="587"/>
      <c r="T20" s="587"/>
      <c r="U20" s="587"/>
      <c r="V20" s="587"/>
      <c r="W20" s="587"/>
      <c r="X20" s="587"/>
      <c r="Y20" s="588"/>
      <c r="Z20" s="639">
        <v>71.900000000000006</v>
      </c>
      <c r="AA20" s="639"/>
      <c r="AB20" s="639"/>
      <c r="AC20" s="639"/>
      <c r="AD20" s="640">
        <v>2133590</v>
      </c>
      <c r="AE20" s="640"/>
      <c r="AF20" s="640"/>
      <c r="AG20" s="640"/>
      <c r="AH20" s="640"/>
      <c r="AI20" s="640"/>
      <c r="AJ20" s="640"/>
      <c r="AK20" s="640"/>
      <c r="AL20" s="609">
        <v>99.9</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113</v>
      </c>
      <c r="BH20" s="587"/>
      <c r="BI20" s="587"/>
      <c r="BJ20" s="587"/>
      <c r="BK20" s="587"/>
      <c r="BL20" s="587"/>
      <c r="BM20" s="587"/>
      <c r="BN20" s="588"/>
      <c r="BO20" s="639" t="s">
        <v>113</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3138526</v>
      </c>
      <c r="CS20" s="587"/>
      <c r="CT20" s="587"/>
      <c r="CU20" s="587"/>
      <c r="CV20" s="587"/>
      <c r="CW20" s="587"/>
      <c r="CX20" s="587"/>
      <c r="CY20" s="588"/>
      <c r="CZ20" s="639">
        <v>100</v>
      </c>
      <c r="DA20" s="639"/>
      <c r="DB20" s="639"/>
      <c r="DC20" s="639"/>
      <c r="DD20" s="592">
        <v>204788</v>
      </c>
      <c r="DE20" s="587"/>
      <c r="DF20" s="587"/>
      <c r="DG20" s="587"/>
      <c r="DH20" s="587"/>
      <c r="DI20" s="587"/>
      <c r="DJ20" s="587"/>
      <c r="DK20" s="587"/>
      <c r="DL20" s="587"/>
      <c r="DM20" s="587"/>
      <c r="DN20" s="587"/>
      <c r="DO20" s="587"/>
      <c r="DP20" s="588"/>
      <c r="DQ20" s="592">
        <v>2417512</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807</v>
      </c>
      <c r="S21" s="587"/>
      <c r="T21" s="587"/>
      <c r="U21" s="587"/>
      <c r="V21" s="587"/>
      <c r="W21" s="587"/>
      <c r="X21" s="587"/>
      <c r="Y21" s="588"/>
      <c r="Z21" s="639">
        <v>0</v>
      </c>
      <c r="AA21" s="639"/>
      <c r="AB21" s="639"/>
      <c r="AC21" s="639"/>
      <c r="AD21" s="640">
        <v>807</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113</v>
      </c>
      <c r="BH21" s="587"/>
      <c r="BI21" s="587"/>
      <c r="BJ21" s="587"/>
      <c r="BK21" s="587"/>
      <c r="BL21" s="587"/>
      <c r="BM21" s="587"/>
      <c r="BN21" s="588"/>
      <c r="BO21" s="639" t="s">
        <v>113</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7615</v>
      </c>
      <c r="S22" s="587"/>
      <c r="T22" s="587"/>
      <c r="U22" s="587"/>
      <c r="V22" s="587"/>
      <c r="W22" s="587"/>
      <c r="X22" s="587"/>
      <c r="Y22" s="588"/>
      <c r="Z22" s="639">
        <v>0.2</v>
      </c>
      <c r="AA22" s="639"/>
      <c r="AB22" s="639"/>
      <c r="AC22" s="639"/>
      <c r="AD22" s="640" t="s">
        <v>113</v>
      </c>
      <c r="AE22" s="640"/>
      <c r="AF22" s="640"/>
      <c r="AG22" s="640"/>
      <c r="AH22" s="640"/>
      <c r="AI22" s="640"/>
      <c r="AJ22" s="640"/>
      <c r="AK22" s="640"/>
      <c r="AL22" s="609" t="s">
        <v>113</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70730</v>
      </c>
      <c r="S23" s="587"/>
      <c r="T23" s="587"/>
      <c r="U23" s="587"/>
      <c r="V23" s="587"/>
      <c r="W23" s="587"/>
      <c r="X23" s="587"/>
      <c r="Y23" s="588"/>
      <c r="Z23" s="639">
        <v>2.2000000000000002</v>
      </c>
      <c r="AA23" s="639"/>
      <c r="AB23" s="639"/>
      <c r="AC23" s="639"/>
      <c r="AD23" s="640" t="s">
        <v>113</v>
      </c>
      <c r="AE23" s="640"/>
      <c r="AF23" s="640"/>
      <c r="AG23" s="640"/>
      <c r="AH23" s="640"/>
      <c r="AI23" s="640"/>
      <c r="AJ23" s="640"/>
      <c r="AK23" s="640"/>
      <c r="AL23" s="609" t="s">
        <v>113</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7773</v>
      </c>
      <c r="S24" s="587"/>
      <c r="T24" s="587"/>
      <c r="U24" s="587"/>
      <c r="V24" s="587"/>
      <c r="W24" s="587"/>
      <c r="X24" s="587"/>
      <c r="Y24" s="588"/>
      <c r="Z24" s="639">
        <v>0.2</v>
      </c>
      <c r="AA24" s="639"/>
      <c r="AB24" s="639"/>
      <c r="AC24" s="639"/>
      <c r="AD24" s="640" t="s">
        <v>113</v>
      </c>
      <c r="AE24" s="640"/>
      <c r="AF24" s="640"/>
      <c r="AG24" s="640"/>
      <c r="AH24" s="640"/>
      <c r="AI24" s="640"/>
      <c r="AJ24" s="640"/>
      <c r="AK24" s="640"/>
      <c r="AL24" s="609" t="s">
        <v>113</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1355672</v>
      </c>
      <c r="CS24" s="637"/>
      <c r="CT24" s="637"/>
      <c r="CU24" s="637"/>
      <c r="CV24" s="637"/>
      <c r="CW24" s="637"/>
      <c r="CX24" s="637"/>
      <c r="CY24" s="684"/>
      <c r="CZ24" s="688">
        <v>43.2</v>
      </c>
      <c r="DA24" s="689"/>
      <c r="DB24" s="689"/>
      <c r="DC24" s="690"/>
      <c r="DD24" s="683">
        <v>1076077</v>
      </c>
      <c r="DE24" s="637"/>
      <c r="DF24" s="637"/>
      <c r="DG24" s="637"/>
      <c r="DH24" s="637"/>
      <c r="DI24" s="637"/>
      <c r="DJ24" s="637"/>
      <c r="DK24" s="684"/>
      <c r="DL24" s="683">
        <v>955982</v>
      </c>
      <c r="DM24" s="637"/>
      <c r="DN24" s="637"/>
      <c r="DO24" s="637"/>
      <c r="DP24" s="637"/>
      <c r="DQ24" s="637"/>
      <c r="DR24" s="637"/>
      <c r="DS24" s="637"/>
      <c r="DT24" s="637"/>
      <c r="DU24" s="637"/>
      <c r="DV24" s="684"/>
      <c r="DW24" s="685">
        <v>42.4</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245693</v>
      </c>
      <c r="S25" s="587"/>
      <c r="T25" s="587"/>
      <c r="U25" s="587"/>
      <c r="V25" s="587"/>
      <c r="W25" s="587"/>
      <c r="X25" s="587"/>
      <c r="Y25" s="588"/>
      <c r="Z25" s="639">
        <v>7.8</v>
      </c>
      <c r="AA25" s="639"/>
      <c r="AB25" s="639"/>
      <c r="AC25" s="639"/>
      <c r="AD25" s="640" t="s">
        <v>113</v>
      </c>
      <c r="AE25" s="640"/>
      <c r="AF25" s="640"/>
      <c r="AG25" s="640"/>
      <c r="AH25" s="640"/>
      <c r="AI25" s="640"/>
      <c r="AJ25" s="640"/>
      <c r="AK25" s="640"/>
      <c r="AL25" s="609" t="s">
        <v>113</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503134</v>
      </c>
      <c r="CS25" s="605"/>
      <c r="CT25" s="605"/>
      <c r="CU25" s="605"/>
      <c r="CV25" s="605"/>
      <c r="CW25" s="605"/>
      <c r="CX25" s="605"/>
      <c r="CY25" s="606"/>
      <c r="CZ25" s="589">
        <v>16</v>
      </c>
      <c r="DA25" s="607"/>
      <c r="DB25" s="607"/>
      <c r="DC25" s="608"/>
      <c r="DD25" s="592">
        <v>464358</v>
      </c>
      <c r="DE25" s="605"/>
      <c r="DF25" s="605"/>
      <c r="DG25" s="605"/>
      <c r="DH25" s="605"/>
      <c r="DI25" s="605"/>
      <c r="DJ25" s="605"/>
      <c r="DK25" s="606"/>
      <c r="DL25" s="592">
        <v>429769</v>
      </c>
      <c r="DM25" s="605"/>
      <c r="DN25" s="605"/>
      <c r="DO25" s="605"/>
      <c r="DP25" s="605"/>
      <c r="DQ25" s="605"/>
      <c r="DR25" s="605"/>
      <c r="DS25" s="605"/>
      <c r="DT25" s="605"/>
      <c r="DU25" s="605"/>
      <c r="DV25" s="606"/>
      <c r="DW25" s="609">
        <v>19.100000000000001</v>
      </c>
      <c r="DX25" s="610"/>
      <c r="DY25" s="610"/>
      <c r="DZ25" s="610"/>
      <c r="EA25" s="610"/>
      <c r="EB25" s="610"/>
      <c r="EC25" s="611"/>
    </row>
    <row r="26" spans="2:133" ht="11.25" customHeight="1" x14ac:dyDescent="0.15">
      <c r="B26" s="680" t="s">
        <v>277</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281026</v>
      </c>
      <c r="CS26" s="587"/>
      <c r="CT26" s="587"/>
      <c r="CU26" s="587"/>
      <c r="CV26" s="587"/>
      <c r="CW26" s="587"/>
      <c r="CX26" s="587"/>
      <c r="CY26" s="588"/>
      <c r="CZ26" s="589">
        <v>9</v>
      </c>
      <c r="DA26" s="607"/>
      <c r="DB26" s="607"/>
      <c r="DC26" s="608"/>
      <c r="DD26" s="592">
        <v>249834</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179475</v>
      </c>
      <c r="S27" s="587"/>
      <c r="T27" s="587"/>
      <c r="U27" s="587"/>
      <c r="V27" s="587"/>
      <c r="W27" s="587"/>
      <c r="X27" s="587"/>
      <c r="Y27" s="588"/>
      <c r="Z27" s="639">
        <v>5.7</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281793</v>
      </c>
      <c r="BH27" s="587"/>
      <c r="BI27" s="587"/>
      <c r="BJ27" s="587"/>
      <c r="BK27" s="587"/>
      <c r="BL27" s="587"/>
      <c r="BM27" s="587"/>
      <c r="BN27" s="588"/>
      <c r="BO27" s="639">
        <v>100</v>
      </c>
      <c r="BP27" s="639"/>
      <c r="BQ27" s="639"/>
      <c r="BR27" s="639"/>
      <c r="BS27" s="592">
        <v>1073</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274914</v>
      </c>
      <c r="CS27" s="605"/>
      <c r="CT27" s="605"/>
      <c r="CU27" s="605"/>
      <c r="CV27" s="605"/>
      <c r="CW27" s="605"/>
      <c r="CX27" s="605"/>
      <c r="CY27" s="606"/>
      <c r="CZ27" s="589">
        <v>8.8000000000000007</v>
      </c>
      <c r="DA27" s="607"/>
      <c r="DB27" s="607"/>
      <c r="DC27" s="608"/>
      <c r="DD27" s="592">
        <v>84036</v>
      </c>
      <c r="DE27" s="605"/>
      <c r="DF27" s="605"/>
      <c r="DG27" s="605"/>
      <c r="DH27" s="605"/>
      <c r="DI27" s="605"/>
      <c r="DJ27" s="605"/>
      <c r="DK27" s="606"/>
      <c r="DL27" s="592">
        <v>84036</v>
      </c>
      <c r="DM27" s="605"/>
      <c r="DN27" s="605"/>
      <c r="DO27" s="605"/>
      <c r="DP27" s="605"/>
      <c r="DQ27" s="605"/>
      <c r="DR27" s="605"/>
      <c r="DS27" s="605"/>
      <c r="DT27" s="605"/>
      <c r="DU27" s="605"/>
      <c r="DV27" s="606"/>
      <c r="DW27" s="609">
        <v>3.7</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14345</v>
      </c>
      <c r="S28" s="587"/>
      <c r="T28" s="587"/>
      <c r="U28" s="587"/>
      <c r="V28" s="587"/>
      <c r="W28" s="587"/>
      <c r="X28" s="587"/>
      <c r="Y28" s="588"/>
      <c r="Z28" s="639">
        <v>0.5</v>
      </c>
      <c r="AA28" s="639"/>
      <c r="AB28" s="639"/>
      <c r="AC28" s="639"/>
      <c r="AD28" s="640">
        <v>12</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577624</v>
      </c>
      <c r="CS28" s="587"/>
      <c r="CT28" s="587"/>
      <c r="CU28" s="587"/>
      <c r="CV28" s="587"/>
      <c r="CW28" s="587"/>
      <c r="CX28" s="587"/>
      <c r="CY28" s="588"/>
      <c r="CZ28" s="589">
        <v>18.399999999999999</v>
      </c>
      <c r="DA28" s="607"/>
      <c r="DB28" s="607"/>
      <c r="DC28" s="608"/>
      <c r="DD28" s="592">
        <v>527683</v>
      </c>
      <c r="DE28" s="587"/>
      <c r="DF28" s="587"/>
      <c r="DG28" s="587"/>
      <c r="DH28" s="587"/>
      <c r="DI28" s="587"/>
      <c r="DJ28" s="587"/>
      <c r="DK28" s="588"/>
      <c r="DL28" s="592">
        <v>442177</v>
      </c>
      <c r="DM28" s="587"/>
      <c r="DN28" s="587"/>
      <c r="DO28" s="587"/>
      <c r="DP28" s="587"/>
      <c r="DQ28" s="587"/>
      <c r="DR28" s="587"/>
      <c r="DS28" s="587"/>
      <c r="DT28" s="587"/>
      <c r="DU28" s="587"/>
      <c r="DV28" s="588"/>
      <c r="DW28" s="609">
        <v>19.600000000000001</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2619</v>
      </c>
      <c r="S29" s="587"/>
      <c r="T29" s="587"/>
      <c r="U29" s="587"/>
      <c r="V29" s="587"/>
      <c r="W29" s="587"/>
      <c r="X29" s="587"/>
      <c r="Y29" s="588"/>
      <c r="Z29" s="639">
        <v>0.1</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577624</v>
      </c>
      <c r="CS29" s="605"/>
      <c r="CT29" s="605"/>
      <c r="CU29" s="605"/>
      <c r="CV29" s="605"/>
      <c r="CW29" s="605"/>
      <c r="CX29" s="605"/>
      <c r="CY29" s="606"/>
      <c r="CZ29" s="589">
        <v>18.399999999999999</v>
      </c>
      <c r="DA29" s="607"/>
      <c r="DB29" s="607"/>
      <c r="DC29" s="608"/>
      <c r="DD29" s="592">
        <v>527683</v>
      </c>
      <c r="DE29" s="605"/>
      <c r="DF29" s="605"/>
      <c r="DG29" s="605"/>
      <c r="DH29" s="605"/>
      <c r="DI29" s="605"/>
      <c r="DJ29" s="605"/>
      <c r="DK29" s="606"/>
      <c r="DL29" s="592">
        <v>442177</v>
      </c>
      <c r="DM29" s="605"/>
      <c r="DN29" s="605"/>
      <c r="DO29" s="605"/>
      <c r="DP29" s="605"/>
      <c r="DQ29" s="605"/>
      <c r="DR29" s="605"/>
      <c r="DS29" s="605"/>
      <c r="DT29" s="605"/>
      <c r="DU29" s="605"/>
      <c r="DV29" s="606"/>
      <c r="DW29" s="609">
        <v>19.600000000000001</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450</v>
      </c>
      <c r="S30" s="587"/>
      <c r="T30" s="587"/>
      <c r="U30" s="587"/>
      <c r="V30" s="587"/>
      <c r="W30" s="587"/>
      <c r="X30" s="587"/>
      <c r="Y30" s="588"/>
      <c r="Z30" s="639">
        <v>0</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99</v>
      </c>
      <c r="BH30" s="653"/>
      <c r="BI30" s="653"/>
      <c r="BJ30" s="653"/>
      <c r="BK30" s="653"/>
      <c r="BL30" s="653"/>
      <c r="BM30" s="654">
        <v>97.4</v>
      </c>
      <c r="BN30" s="653"/>
      <c r="BO30" s="653"/>
      <c r="BP30" s="653"/>
      <c r="BQ30" s="655"/>
      <c r="BR30" s="652">
        <v>99.1</v>
      </c>
      <c r="BS30" s="653"/>
      <c r="BT30" s="653"/>
      <c r="BU30" s="653"/>
      <c r="BV30" s="653"/>
      <c r="BW30" s="653"/>
      <c r="BX30" s="654">
        <v>97.5</v>
      </c>
      <c r="BY30" s="653"/>
      <c r="BZ30" s="653"/>
      <c r="CA30" s="653"/>
      <c r="CB30" s="655"/>
      <c r="CD30" s="658"/>
      <c r="CE30" s="659"/>
      <c r="CF30" s="623" t="s">
        <v>292</v>
      </c>
      <c r="CG30" s="620"/>
      <c r="CH30" s="620"/>
      <c r="CI30" s="620"/>
      <c r="CJ30" s="620"/>
      <c r="CK30" s="620"/>
      <c r="CL30" s="620"/>
      <c r="CM30" s="620"/>
      <c r="CN30" s="620"/>
      <c r="CO30" s="620"/>
      <c r="CP30" s="620"/>
      <c r="CQ30" s="621"/>
      <c r="CR30" s="586">
        <v>514975</v>
      </c>
      <c r="CS30" s="587"/>
      <c r="CT30" s="587"/>
      <c r="CU30" s="587"/>
      <c r="CV30" s="587"/>
      <c r="CW30" s="587"/>
      <c r="CX30" s="587"/>
      <c r="CY30" s="588"/>
      <c r="CZ30" s="589">
        <v>16.399999999999999</v>
      </c>
      <c r="DA30" s="607"/>
      <c r="DB30" s="607"/>
      <c r="DC30" s="608"/>
      <c r="DD30" s="592">
        <v>465034</v>
      </c>
      <c r="DE30" s="587"/>
      <c r="DF30" s="587"/>
      <c r="DG30" s="587"/>
      <c r="DH30" s="587"/>
      <c r="DI30" s="587"/>
      <c r="DJ30" s="587"/>
      <c r="DK30" s="588"/>
      <c r="DL30" s="592">
        <v>379528</v>
      </c>
      <c r="DM30" s="587"/>
      <c r="DN30" s="587"/>
      <c r="DO30" s="587"/>
      <c r="DP30" s="587"/>
      <c r="DQ30" s="587"/>
      <c r="DR30" s="587"/>
      <c r="DS30" s="587"/>
      <c r="DT30" s="587"/>
      <c r="DU30" s="587"/>
      <c r="DV30" s="588"/>
      <c r="DW30" s="609">
        <v>16.899999999999999</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25144</v>
      </c>
      <c r="S31" s="587"/>
      <c r="T31" s="587"/>
      <c r="U31" s="587"/>
      <c r="V31" s="587"/>
      <c r="W31" s="587"/>
      <c r="X31" s="587"/>
      <c r="Y31" s="588"/>
      <c r="Z31" s="639">
        <v>0.8</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98.7</v>
      </c>
      <c r="BH31" s="605"/>
      <c r="BI31" s="605"/>
      <c r="BJ31" s="605"/>
      <c r="BK31" s="605"/>
      <c r="BL31" s="605"/>
      <c r="BM31" s="641">
        <v>97.2</v>
      </c>
      <c r="BN31" s="651"/>
      <c r="BO31" s="651"/>
      <c r="BP31" s="651"/>
      <c r="BQ31" s="615"/>
      <c r="BR31" s="650">
        <v>98.7</v>
      </c>
      <c r="BS31" s="605"/>
      <c r="BT31" s="605"/>
      <c r="BU31" s="605"/>
      <c r="BV31" s="605"/>
      <c r="BW31" s="605"/>
      <c r="BX31" s="641">
        <v>97.1</v>
      </c>
      <c r="BY31" s="651"/>
      <c r="BZ31" s="651"/>
      <c r="CA31" s="651"/>
      <c r="CB31" s="615"/>
      <c r="CD31" s="658"/>
      <c r="CE31" s="659"/>
      <c r="CF31" s="623" t="s">
        <v>296</v>
      </c>
      <c r="CG31" s="620"/>
      <c r="CH31" s="620"/>
      <c r="CI31" s="620"/>
      <c r="CJ31" s="620"/>
      <c r="CK31" s="620"/>
      <c r="CL31" s="620"/>
      <c r="CM31" s="620"/>
      <c r="CN31" s="620"/>
      <c r="CO31" s="620"/>
      <c r="CP31" s="620"/>
      <c r="CQ31" s="621"/>
      <c r="CR31" s="586">
        <v>62649</v>
      </c>
      <c r="CS31" s="605"/>
      <c r="CT31" s="605"/>
      <c r="CU31" s="605"/>
      <c r="CV31" s="605"/>
      <c r="CW31" s="605"/>
      <c r="CX31" s="605"/>
      <c r="CY31" s="606"/>
      <c r="CZ31" s="589">
        <v>2</v>
      </c>
      <c r="DA31" s="607"/>
      <c r="DB31" s="607"/>
      <c r="DC31" s="608"/>
      <c r="DD31" s="592">
        <v>62649</v>
      </c>
      <c r="DE31" s="605"/>
      <c r="DF31" s="605"/>
      <c r="DG31" s="605"/>
      <c r="DH31" s="605"/>
      <c r="DI31" s="605"/>
      <c r="DJ31" s="605"/>
      <c r="DK31" s="606"/>
      <c r="DL31" s="592">
        <v>62649</v>
      </c>
      <c r="DM31" s="605"/>
      <c r="DN31" s="605"/>
      <c r="DO31" s="605"/>
      <c r="DP31" s="605"/>
      <c r="DQ31" s="605"/>
      <c r="DR31" s="605"/>
      <c r="DS31" s="605"/>
      <c r="DT31" s="605"/>
      <c r="DU31" s="605"/>
      <c r="DV31" s="606"/>
      <c r="DW31" s="609">
        <v>2.8</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78661</v>
      </c>
      <c r="S32" s="587"/>
      <c r="T32" s="587"/>
      <c r="U32" s="587"/>
      <c r="V32" s="587"/>
      <c r="W32" s="587"/>
      <c r="X32" s="587"/>
      <c r="Y32" s="588"/>
      <c r="Z32" s="639">
        <v>2.5</v>
      </c>
      <c r="AA32" s="639"/>
      <c r="AB32" s="639"/>
      <c r="AC32" s="639"/>
      <c r="AD32" s="640">
        <v>2023</v>
      </c>
      <c r="AE32" s="640"/>
      <c r="AF32" s="640"/>
      <c r="AG32" s="640"/>
      <c r="AH32" s="640"/>
      <c r="AI32" s="640"/>
      <c r="AJ32" s="640"/>
      <c r="AK32" s="640"/>
      <c r="AL32" s="609">
        <v>0.1</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99</v>
      </c>
      <c r="BH32" s="571"/>
      <c r="BI32" s="571"/>
      <c r="BJ32" s="571"/>
      <c r="BK32" s="571"/>
      <c r="BL32" s="571"/>
      <c r="BM32" s="634">
        <v>96.9</v>
      </c>
      <c r="BN32" s="571"/>
      <c r="BO32" s="571"/>
      <c r="BP32" s="571"/>
      <c r="BQ32" s="628"/>
      <c r="BR32" s="649">
        <v>99.2</v>
      </c>
      <c r="BS32" s="571"/>
      <c r="BT32" s="571"/>
      <c r="BU32" s="571"/>
      <c r="BV32" s="571"/>
      <c r="BW32" s="571"/>
      <c r="BX32" s="634">
        <v>97.3</v>
      </c>
      <c r="BY32" s="571"/>
      <c r="BZ32" s="571"/>
      <c r="CA32" s="571"/>
      <c r="CB32" s="628"/>
      <c r="CD32" s="660"/>
      <c r="CE32" s="661"/>
      <c r="CF32" s="623" t="s">
        <v>299</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256702</v>
      </c>
      <c r="S33" s="587"/>
      <c r="T33" s="587"/>
      <c r="U33" s="587"/>
      <c r="V33" s="587"/>
      <c r="W33" s="587"/>
      <c r="X33" s="587"/>
      <c r="Y33" s="588"/>
      <c r="Z33" s="639">
        <v>8.1</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1578066</v>
      </c>
      <c r="CS33" s="605"/>
      <c r="CT33" s="605"/>
      <c r="CU33" s="605"/>
      <c r="CV33" s="605"/>
      <c r="CW33" s="605"/>
      <c r="CX33" s="605"/>
      <c r="CY33" s="606"/>
      <c r="CZ33" s="589">
        <v>50.3</v>
      </c>
      <c r="DA33" s="607"/>
      <c r="DB33" s="607"/>
      <c r="DC33" s="608"/>
      <c r="DD33" s="592">
        <v>1279321</v>
      </c>
      <c r="DE33" s="605"/>
      <c r="DF33" s="605"/>
      <c r="DG33" s="605"/>
      <c r="DH33" s="605"/>
      <c r="DI33" s="605"/>
      <c r="DJ33" s="605"/>
      <c r="DK33" s="606"/>
      <c r="DL33" s="592">
        <v>894513</v>
      </c>
      <c r="DM33" s="605"/>
      <c r="DN33" s="605"/>
      <c r="DO33" s="605"/>
      <c r="DP33" s="605"/>
      <c r="DQ33" s="605"/>
      <c r="DR33" s="605"/>
      <c r="DS33" s="605"/>
      <c r="DT33" s="605"/>
      <c r="DU33" s="605"/>
      <c r="DV33" s="606"/>
      <c r="DW33" s="609">
        <v>39.700000000000003</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418904</v>
      </c>
      <c r="CS34" s="587"/>
      <c r="CT34" s="587"/>
      <c r="CU34" s="587"/>
      <c r="CV34" s="587"/>
      <c r="CW34" s="587"/>
      <c r="CX34" s="587"/>
      <c r="CY34" s="588"/>
      <c r="CZ34" s="589">
        <v>13.3</v>
      </c>
      <c r="DA34" s="607"/>
      <c r="DB34" s="607"/>
      <c r="DC34" s="608"/>
      <c r="DD34" s="592">
        <v>307390</v>
      </c>
      <c r="DE34" s="587"/>
      <c r="DF34" s="587"/>
      <c r="DG34" s="587"/>
      <c r="DH34" s="587"/>
      <c r="DI34" s="587"/>
      <c r="DJ34" s="587"/>
      <c r="DK34" s="588"/>
      <c r="DL34" s="592">
        <v>259946</v>
      </c>
      <c r="DM34" s="587"/>
      <c r="DN34" s="587"/>
      <c r="DO34" s="587"/>
      <c r="DP34" s="587"/>
      <c r="DQ34" s="587"/>
      <c r="DR34" s="587"/>
      <c r="DS34" s="587"/>
      <c r="DT34" s="587"/>
      <c r="DU34" s="587"/>
      <c r="DV34" s="588"/>
      <c r="DW34" s="609">
        <v>11.5</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115702</v>
      </c>
      <c r="S35" s="587"/>
      <c r="T35" s="587"/>
      <c r="U35" s="587"/>
      <c r="V35" s="587"/>
      <c r="W35" s="587"/>
      <c r="X35" s="587"/>
      <c r="Y35" s="588"/>
      <c r="Z35" s="639">
        <v>3.7</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356016</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3515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113684</v>
      </c>
      <c r="CS35" s="605"/>
      <c r="CT35" s="605"/>
      <c r="CU35" s="605"/>
      <c r="CV35" s="605"/>
      <c r="CW35" s="605"/>
      <c r="CX35" s="605"/>
      <c r="CY35" s="606"/>
      <c r="CZ35" s="589">
        <v>3.6</v>
      </c>
      <c r="DA35" s="607"/>
      <c r="DB35" s="607"/>
      <c r="DC35" s="608"/>
      <c r="DD35" s="592">
        <v>105244</v>
      </c>
      <c r="DE35" s="605"/>
      <c r="DF35" s="605"/>
      <c r="DG35" s="605"/>
      <c r="DH35" s="605"/>
      <c r="DI35" s="605"/>
      <c r="DJ35" s="605"/>
      <c r="DK35" s="606"/>
      <c r="DL35" s="592">
        <v>82858</v>
      </c>
      <c r="DM35" s="605"/>
      <c r="DN35" s="605"/>
      <c r="DO35" s="605"/>
      <c r="DP35" s="605"/>
      <c r="DQ35" s="605"/>
      <c r="DR35" s="605"/>
      <c r="DS35" s="605"/>
      <c r="DT35" s="605"/>
      <c r="DU35" s="605"/>
      <c r="DV35" s="606"/>
      <c r="DW35" s="609">
        <v>3.7</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3166133</v>
      </c>
      <c r="S36" s="627"/>
      <c r="T36" s="627"/>
      <c r="U36" s="627"/>
      <c r="V36" s="627"/>
      <c r="W36" s="627"/>
      <c r="X36" s="627"/>
      <c r="Y36" s="630"/>
      <c r="Z36" s="631">
        <v>100</v>
      </c>
      <c r="AA36" s="631"/>
      <c r="AB36" s="631"/>
      <c r="AC36" s="631"/>
      <c r="AD36" s="632">
        <v>2136432</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133087</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-11383</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498747</v>
      </c>
      <c r="CS36" s="587"/>
      <c r="CT36" s="587"/>
      <c r="CU36" s="587"/>
      <c r="CV36" s="587"/>
      <c r="CW36" s="587"/>
      <c r="CX36" s="587"/>
      <c r="CY36" s="588"/>
      <c r="CZ36" s="589">
        <v>15.9</v>
      </c>
      <c r="DA36" s="607"/>
      <c r="DB36" s="607"/>
      <c r="DC36" s="608"/>
      <c r="DD36" s="592">
        <v>358195</v>
      </c>
      <c r="DE36" s="587"/>
      <c r="DF36" s="587"/>
      <c r="DG36" s="587"/>
      <c r="DH36" s="587"/>
      <c r="DI36" s="587"/>
      <c r="DJ36" s="587"/>
      <c r="DK36" s="588"/>
      <c r="DL36" s="592">
        <v>276125</v>
      </c>
      <c r="DM36" s="587"/>
      <c r="DN36" s="587"/>
      <c r="DO36" s="587"/>
      <c r="DP36" s="587"/>
      <c r="DQ36" s="587"/>
      <c r="DR36" s="587"/>
      <c r="DS36" s="587"/>
      <c r="DT36" s="587"/>
      <c r="DU36" s="587"/>
      <c r="DV36" s="588"/>
      <c r="DW36" s="609">
        <v>12.3</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t="s">
        <v>315</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775</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242895</v>
      </c>
      <c r="CS37" s="605"/>
      <c r="CT37" s="605"/>
      <c r="CU37" s="605"/>
      <c r="CV37" s="605"/>
      <c r="CW37" s="605"/>
      <c r="CX37" s="605"/>
      <c r="CY37" s="606"/>
      <c r="CZ37" s="589">
        <v>7.7</v>
      </c>
      <c r="DA37" s="607"/>
      <c r="DB37" s="607"/>
      <c r="DC37" s="608"/>
      <c r="DD37" s="592">
        <v>218630</v>
      </c>
      <c r="DE37" s="605"/>
      <c r="DF37" s="605"/>
      <c r="DG37" s="605"/>
      <c r="DH37" s="605"/>
      <c r="DI37" s="605"/>
      <c r="DJ37" s="605"/>
      <c r="DK37" s="606"/>
      <c r="DL37" s="592">
        <v>211562</v>
      </c>
      <c r="DM37" s="605"/>
      <c r="DN37" s="605"/>
      <c r="DO37" s="605"/>
      <c r="DP37" s="605"/>
      <c r="DQ37" s="605"/>
      <c r="DR37" s="605"/>
      <c r="DS37" s="605"/>
      <c r="DT37" s="605"/>
      <c r="DU37" s="605"/>
      <c r="DV37" s="606"/>
      <c r="DW37" s="609">
        <v>9.4</v>
      </c>
      <c r="DX37" s="610"/>
      <c r="DY37" s="610"/>
      <c r="DZ37" s="610"/>
      <c r="EA37" s="610"/>
      <c r="EB37" s="610"/>
      <c r="EC37" s="611"/>
    </row>
    <row r="38" spans="2:133" ht="11.25" customHeight="1" x14ac:dyDescent="0.15">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1318</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356016</v>
      </c>
      <c r="CS38" s="587"/>
      <c r="CT38" s="587"/>
      <c r="CU38" s="587"/>
      <c r="CV38" s="587"/>
      <c r="CW38" s="587"/>
      <c r="CX38" s="587"/>
      <c r="CY38" s="588"/>
      <c r="CZ38" s="589">
        <v>11.3</v>
      </c>
      <c r="DA38" s="607"/>
      <c r="DB38" s="607"/>
      <c r="DC38" s="608"/>
      <c r="DD38" s="592">
        <v>319253</v>
      </c>
      <c r="DE38" s="587"/>
      <c r="DF38" s="587"/>
      <c r="DG38" s="587"/>
      <c r="DH38" s="587"/>
      <c r="DI38" s="587"/>
      <c r="DJ38" s="587"/>
      <c r="DK38" s="588"/>
      <c r="DL38" s="592">
        <v>275584</v>
      </c>
      <c r="DM38" s="587"/>
      <c r="DN38" s="587"/>
      <c r="DO38" s="587"/>
      <c r="DP38" s="587"/>
      <c r="DQ38" s="587"/>
      <c r="DR38" s="587"/>
      <c r="DS38" s="587"/>
      <c r="DT38" s="587"/>
      <c r="DU38" s="587"/>
      <c r="DV38" s="588"/>
      <c r="DW38" s="609">
        <v>12.2</v>
      </c>
      <c r="DX38" s="610"/>
      <c r="DY38" s="610"/>
      <c r="DZ38" s="610"/>
      <c r="EA38" s="610"/>
      <c r="EB38" s="610"/>
      <c r="EC38" s="611"/>
    </row>
    <row r="39" spans="2:133" ht="11.25" customHeight="1" x14ac:dyDescent="0.15">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128</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189851</v>
      </c>
      <c r="CS39" s="605"/>
      <c r="CT39" s="605"/>
      <c r="CU39" s="605"/>
      <c r="CV39" s="605"/>
      <c r="CW39" s="605"/>
      <c r="CX39" s="605"/>
      <c r="CY39" s="606"/>
      <c r="CZ39" s="589">
        <v>6</v>
      </c>
      <c r="DA39" s="607"/>
      <c r="DB39" s="607"/>
      <c r="DC39" s="608"/>
      <c r="DD39" s="592">
        <v>189239</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60766</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t="s">
        <v>319</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864</v>
      </c>
      <c r="CS40" s="587"/>
      <c r="CT40" s="587"/>
      <c r="CU40" s="587"/>
      <c r="CV40" s="587"/>
      <c r="CW40" s="587"/>
      <c r="CX40" s="587"/>
      <c r="CY40" s="588"/>
      <c r="CZ40" s="589">
        <v>0</v>
      </c>
      <c r="DA40" s="607"/>
      <c r="DB40" s="607"/>
      <c r="DC40" s="608"/>
      <c r="DD40" s="592" t="s">
        <v>319</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162163</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t="s">
        <v>315</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315</v>
      </c>
      <c r="CS41" s="605"/>
      <c r="CT41" s="605"/>
      <c r="CU41" s="605"/>
      <c r="CV41" s="605"/>
      <c r="CW41" s="605"/>
      <c r="CX41" s="605"/>
      <c r="CY41" s="606"/>
      <c r="CZ41" s="589" t="s">
        <v>315</v>
      </c>
      <c r="DA41" s="607"/>
      <c r="DB41" s="607"/>
      <c r="DC41" s="608"/>
      <c r="DD41" s="592" t="s">
        <v>315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204788</v>
      </c>
      <c r="CS42" s="587"/>
      <c r="CT42" s="587"/>
      <c r="CU42" s="587"/>
      <c r="CV42" s="587"/>
      <c r="CW42" s="587"/>
      <c r="CX42" s="587"/>
      <c r="CY42" s="588"/>
      <c r="CZ42" s="589">
        <v>6.5</v>
      </c>
      <c r="DA42" s="590"/>
      <c r="DB42" s="590"/>
      <c r="DC42" s="591"/>
      <c r="DD42" s="592">
        <v>62114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3450</v>
      </c>
      <c r="CS43" s="605"/>
      <c r="CT43" s="605"/>
      <c r="CU43" s="605"/>
      <c r="CV43" s="605"/>
      <c r="CW43" s="605"/>
      <c r="CX43" s="605"/>
      <c r="CY43" s="606"/>
      <c r="CZ43" s="589">
        <v>0.1</v>
      </c>
      <c r="DA43" s="607"/>
      <c r="DB43" s="607"/>
      <c r="DC43" s="608"/>
      <c r="DD43" s="592">
        <v>3450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288</v>
      </c>
      <c r="CE44" s="600"/>
      <c r="CF44" s="583" t="s">
        <v>337</v>
      </c>
      <c r="CG44" s="584"/>
      <c r="CH44" s="584"/>
      <c r="CI44" s="584"/>
      <c r="CJ44" s="584"/>
      <c r="CK44" s="584"/>
      <c r="CL44" s="584"/>
      <c r="CM44" s="584"/>
      <c r="CN44" s="584"/>
      <c r="CO44" s="584"/>
      <c r="CP44" s="584"/>
      <c r="CQ44" s="585"/>
      <c r="CR44" s="586">
        <v>204788</v>
      </c>
      <c r="CS44" s="587"/>
      <c r="CT44" s="587"/>
      <c r="CU44" s="587"/>
      <c r="CV44" s="587"/>
      <c r="CW44" s="587"/>
      <c r="CX44" s="587"/>
      <c r="CY44" s="588"/>
      <c r="CZ44" s="589">
        <v>6.5</v>
      </c>
      <c r="DA44" s="590"/>
      <c r="DB44" s="590"/>
      <c r="DC44" s="591"/>
      <c r="DD44" s="592">
        <v>62114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110263</v>
      </c>
      <c r="CS45" s="605"/>
      <c r="CT45" s="605"/>
      <c r="CU45" s="605"/>
      <c r="CV45" s="605"/>
      <c r="CW45" s="605"/>
      <c r="CX45" s="605"/>
      <c r="CY45" s="606"/>
      <c r="CZ45" s="589">
        <v>3.5</v>
      </c>
      <c r="DA45" s="607"/>
      <c r="DB45" s="607"/>
      <c r="DC45" s="608"/>
      <c r="DD45" s="592">
        <v>13088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94525</v>
      </c>
      <c r="CS46" s="587"/>
      <c r="CT46" s="587"/>
      <c r="CU46" s="587"/>
      <c r="CV46" s="587"/>
      <c r="CW46" s="587"/>
      <c r="CX46" s="587"/>
      <c r="CY46" s="588"/>
      <c r="CZ46" s="589">
        <v>3</v>
      </c>
      <c r="DA46" s="590"/>
      <c r="DB46" s="590"/>
      <c r="DC46" s="591"/>
      <c r="DD46" s="592">
        <v>49026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t="s">
        <v>319</v>
      </c>
      <c r="CS47" s="605"/>
      <c r="CT47" s="605"/>
      <c r="CU47" s="605"/>
      <c r="CV47" s="605"/>
      <c r="CW47" s="605"/>
      <c r="CX47" s="605"/>
      <c r="CY47" s="606"/>
      <c r="CZ47" s="589" t="s">
        <v>319</v>
      </c>
      <c r="DA47" s="607"/>
      <c r="DB47" s="607"/>
      <c r="DC47" s="608"/>
      <c r="DD47" s="592" t="s">
        <v>319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3138526</v>
      </c>
      <c r="CS49" s="571"/>
      <c r="CT49" s="571"/>
      <c r="CU49" s="571"/>
      <c r="CV49" s="571"/>
      <c r="CW49" s="571"/>
      <c r="CX49" s="571"/>
      <c r="CY49" s="572"/>
      <c r="CZ49" s="573">
        <v>100</v>
      </c>
      <c r="DA49" s="574"/>
      <c r="DB49" s="574"/>
      <c r="DC49" s="575"/>
      <c r="DD49" s="576">
        <v>2417512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8">
        <v>3166</v>
      </c>
      <c r="R7" s="1099"/>
      <c r="S7" s="1099"/>
      <c r="T7" s="1099"/>
      <c r="U7" s="1099"/>
      <c r="V7" s="1099">
        <v>3138</v>
      </c>
      <c r="W7" s="1099"/>
      <c r="X7" s="1099"/>
      <c r="Y7" s="1099"/>
      <c r="Z7" s="1099"/>
      <c r="AA7" s="1099">
        <v>28</v>
      </c>
      <c r="AB7" s="1099"/>
      <c r="AC7" s="1099"/>
      <c r="AD7" s="1099"/>
      <c r="AE7" s="1100"/>
      <c r="AF7" s="1101">
        <v>18</v>
      </c>
      <c r="AG7" s="1102"/>
      <c r="AH7" s="1102"/>
      <c r="AI7" s="1102"/>
      <c r="AJ7" s="1103"/>
      <c r="AK7" s="1085" t="s">
        <v>529</v>
      </c>
      <c r="AL7" s="1086"/>
      <c r="AM7" s="1086"/>
      <c r="AN7" s="1086"/>
      <c r="AO7" s="1086"/>
      <c r="AP7" s="1086">
        <v>3740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x14ac:dyDescent="0.15">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367</v>
      </c>
      <c r="B23" s="938" t="s">
        <v>368</v>
      </c>
      <c r="C23" s="939"/>
      <c r="D23" s="939"/>
      <c r="E23" s="939"/>
      <c r="F23" s="939"/>
      <c r="G23" s="939"/>
      <c r="H23" s="939"/>
      <c r="I23" s="939"/>
      <c r="J23" s="939"/>
      <c r="K23" s="939"/>
      <c r="L23" s="939"/>
      <c r="M23" s="939"/>
      <c r="N23" s="939"/>
      <c r="O23" s="939"/>
      <c r="P23" s="940"/>
      <c r="Q23" s="1062">
        <v>3166</v>
      </c>
      <c r="R23" s="1063"/>
      <c r="S23" s="1063"/>
      <c r="T23" s="1063"/>
      <c r="U23" s="1063"/>
      <c r="V23" s="1063">
        <v>3138</v>
      </c>
      <c r="W23" s="1063"/>
      <c r="X23" s="1063"/>
      <c r="Y23" s="1063"/>
      <c r="Z23" s="1063"/>
      <c r="AA23" s="1063">
        <v>28</v>
      </c>
      <c r="AB23" s="1063"/>
      <c r="AC23" s="1063"/>
      <c r="AD23" s="1063"/>
      <c r="AE23" s="1064"/>
      <c r="AF23" s="1065">
        <v>18</v>
      </c>
      <c r="AG23" s="1063"/>
      <c r="AH23" s="1063"/>
      <c r="AI23" s="1063"/>
      <c r="AJ23" s="1066"/>
      <c r="AK23" s="1067"/>
      <c r="AL23" s="1068"/>
      <c r="AM23" s="1068"/>
      <c r="AN23" s="1068"/>
      <c r="AO23" s="1068"/>
      <c r="AP23" s="1063">
        <v>3740</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379</v>
      </c>
      <c r="C28" s="1045"/>
      <c r="D28" s="1045"/>
      <c r="E28" s="1045"/>
      <c r="F28" s="1045"/>
      <c r="G28" s="1045"/>
      <c r="H28" s="1045"/>
      <c r="I28" s="1045"/>
      <c r="J28" s="1045"/>
      <c r="K28" s="1045"/>
      <c r="L28" s="1045"/>
      <c r="M28" s="1045"/>
      <c r="N28" s="1045"/>
      <c r="O28" s="1045"/>
      <c r="P28" s="1046"/>
      <c r="Q28" s="1047">
        <v>287</v>
      </c>
      <c r="R28" s="1048"/>
      <c r="S28" s="1048"/>
      <c r="T28" s="1048"/>
      <c r="U28" s="1048"/>
      <c r="V28" s="1048">
        <v>283</v>
      </c>
      <c r="W28" s="1048"/>
      <c r="X28" s="1048"/>
      <c r="Y28" s="1048"/>
      <c r="Z28" s="1048"/>
      <c r="AA28" s="1048">
        <v>4</v>
      </c>
      <c r="AB28" s="1048"/>
      <c r="AC28" s="1048"/>
      <c r="AD28" s="1048"/>
      <c r="AE28" s="1049"/>
      <c r="AF28" s="1050">
        <v>4</v>
      </c>
      <c r="AG28" s="1048"/>
      <c r="AH28" s="1048"/>
      <c r="AI28" s="1048"/>
      <c r="AJ28" s="1051"/>
      <c r="AK28" s="1052">
        <v>61</v>
      </c>
      <c r="AL28" s="1040"/>
      <c r="AM28" s="1040"/>
      <c r="AN28" s="1040"/>
      <c r="AO28" s="1040"/>
      <c r="AP28" s="1040" t="s">
        <v>529</v>
      </c>
      <c r="AQ28" s="1040"/>
      <c r="AR28" s="1040"/>
      <c r="AS28" s="1040"/>
      <c r="AT28" s="1040"/>
      <c r="AU28" s="1040" t="s">
        <v>529</v>
      </c>
      <c r="AV28" s="1040"/>
      <c r="AW28" s="1040"/>
      <c r="AX28" s="1040"/>
      <c r="AY28" s="1040"/>
      <c r="AZ28" s="1041" t="s">
        <v>529</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380</v>
      </c>
      <c r="C29" s="1032"/>
      <c r="D29" s="1032"/>
      <c r="E29" s="1032"/>
      <c r="F29" s="1032"/>
      <c r="G29" s="1032"/>
      <c r="H29" s="1032"/>
      <c r="I29" s="1032"/>
      <c r="J29" s="1032"/>
      <c r="K29" s="1032"/>
      <c r="L29" s="1032"/>
      <c r="M29" s="1032"/>
      <c r="N29" s="1032"/>
      <c r="O29" s="1032"/>
      <c r="P29" s="1033"/>
      <c r="Q29" s="1037">
        <v>60</v>
      </c>
      <c r="R29" s="1038"/>
      <c r="S29" s="1038"/>
      <c r="T29" s="1038"/>
      <c r="U29" s="1038"/>
      <c r="V29" s="1038">
        <v>60</v>
      </c>
      <c r="W29" s="1038"/>
      <c r="X29" s="1038"/>
      <c r="Y29" s="1038"/>
      <c r="Z29" s="1038"/>
      <c r="AA29" s="1038">
        <v>0</v>
      </c>
      <c r="AB29" s="1038"/>
      <c r="AC29" s="1038"/>
      <c r="AD29" s="1038"/>
      <c r="AE29" s="1039"/>
      <c r="AF29" s="1013">
        <v>0</v>
      </c>
      <c r="AG29" s="1014"/>
      <c r="AH29" s="1014"/>
      <c r="AI29" s="1014"/>
      <c r="AJ29" s="1015"/>
      <c r="AK29" s="974">
        <v>30</v>
      </c>
      <c r="AL29" s="965"/>
      <c r="AM29" s="965"/>
      <c r="AN29" s="965"/>
      <c r="AO29" s="965"/>
      <c r="AP29" s="965" t="s">
        <v>529</v>
      </c>
      <c r="AQ29" s="965"/>
      <c r="AR29" s="965"/>
      <c r="AS29" s="965"/>
      <c r="AT29" s="965"/>
      <c r="AU29" s="965" t="s">
        <v>530</v>
      </c>
      <c r="AV29" s="965"/>
      <c r="AW29" s="965"/>
      <c r="AX29" s="965"/>
      <c r="AY29" s="965"/>
      <c r="AZ29" s="1036" t="s">
        <v>529</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381</v>
      </c>
      <c r="C30" s="1032"/>
      <c r="D30" s="1032"/>
      <c r="E30" s="1032"/>
      <c r="F30" s="1032"/>
      <c r="G30" s="1032"/>
      <c r="H30" s="1032"/>
      <c r="I30" s="1032"/>
      <c r="J30" s="1032"/>
      <c r="K30" s="1032"/>
      <c r="L30" s="1032"/>
      <c r="M30" s="1032"/>
      <c r="N30" s="1032"/>
      <c r="O30" s="1032"/>
      <c r="P30" s="1033"/>
      <c r="Q30" s="1037">
        <v>596</v>
      </c>
      <c r="R30" s="1038"/>
      <c r="S30" s="1038"/>
      <c r="T30" s="1038"/>
      <c r="U30" s="1038"/>
      <c r="V30" s="1038">
        <v>595</v>
      </c>
      <c r="W30" s="1038"/>
      <c r="X30" s="1038"/>
      <c r="Y30" s="1038"/>
      <c r="Z30" s="1038"/>
      <c r="AA30" s="1038">
        <v>1</v>
      </c>
      <c r="AB30" s="1038"/>
      <c r="AC30" s="1038"/>
      <c r="AD30" s="1038"/>
      <c r="AE30" s="1039"/>
      <c r="AF30" s="1013">
        <v>1</v>
      </c>
      <c r="AG30" s="1014"/>
      <c r="AH30" s="1014"/>
      <c r="AI30" s="1014"/>
      <c r="AJ30" s="1015"/>
      <c r="AK30" s="974">
        <v>133</v>
      </c>
      <c r="AL30" s="965"/>
      <c r="AM30" s="965"/>
      <c r="AN30" s="965"/>
      <c r="AO30" s="965"/>
      <c r="AP30" s="965">
        <v>1998</v>
      </c>
      <c r="AQ30" s="965"/>
      <c r="AR30" s="965"/>
      <c r="AS30" s="965"/>
      <c r="AT30" s="965"/>
      <c r="AU30" s="965">
        <v>1257</v>
      </c>
      <c r="AV30" s="965"/>
      <c r="AW30" s="965"/>
      <c r="AX30" s="965"/>
      <c r="AY30" s="965"/>
      <c r="AZ30" s="1036" t="s">
        <v>530</v>
      </c>
      <c r="BA30" s="1036"/>
      <c r="BB30" s="1036"/>
      <c r="BC30" s="1036"/>
      <c r="BD30" s="1036"/>
      <c r="BE30" s="1026" t="s">
        <v>382</v>
      </c>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c r="C31" s="1032"/>
      <c r="D31" s="1032"/>
      <c r="E31" s="1032"/>
      <c r="F31" s="1032"/>
      <c r="G31" s="1032"/>
      <c r="H31" s="1032"/>
      <c r="I31" s="1032"/>
      <c r="J31" s="1032"/>
      <c r="K31" s="1032"/>
      <c r="L31" s="1032"/>
      <c r="M31" s="1032"/>
      <c r="N31" s="1032"/>
      <c r="O31" s="1032"/>
      <c r="P31" s="1033"/>
      <c r="Q31" s="1037"/>
      <c r="R31" s="1038"/>
      <c r="S31" s="1038"/>
      <c r="T31" s="1038"/>
      <c r="U31" s="1038"/>
      <c r="V31" s="1038"/>
      <c r="W31" s="1038"/>
      <c r="X31" s="1038"/>
      <c r="Y31" s="1038"/>
      <c r="Z31" s="1038"/>
      <c r="AA31" s="1038"/>
      <c r="AB31" s="1038"/>
      <c r="AC31" s="1038"/>
      <c r="AD31" s="1038"/>
      <c r="AE31" s="1039"/>
      <c r="AF31" s="1013"/>
      <c r="AG31" s="1014"/>
      <c r="AH31" s="1014"/>
      <c r="AI31" s="1014"/>
      <c r="AJ31" s="1015"/>
      <c r="AK31" s="974"/>
      <c r="AL31" s="965"/>
      <c r="AM31" s="965"/>
      <c r="AN31" s="965"/>
      <c r="AO31" s="965"/>
      <c r="AP31" s="965"/>
      <c r="AQ31" s="965"/>
      <c r="AR31" s="965"/>
      <c r="AS31" s="965"/>
      <c r="AT31" s="965"/>
      <c r="AU31" s="965"/>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c r="C32" s="1032"/>
      <c r="D32" s="1032"/>
      <c r="E32" s="1032"/>
      <c r="F32" s="1032"/>
      <c r="G32" s="1032"/>
      <c r="H32" s="1032"/>
      <c r="I32" s="1032"/>
      <c r="J32" s="1032"/>
      <c r="K32" s="1032"/>
      <c r="L32" s="1032"/>
      <c r="M32" s="1032"/>
      <c r="N32" s="1032"/>
      <c r="O32" s="1032"/>
      <c r="P32" s="1033"/>
      <c r="Q32" s="1037"/>
      <c r="R32" s="1038"/>
      <c r="S32" s="1038"/>
      <c r="T32" s="1038"/>
      <c r="U32" s="1038"/>
      <c r="V32" s="1038"/>
      <c r="W32" s="1038"/>
      <c r="X32" s="1038"/>
      <c r="Y32" s="1038"/>
      <c r="Z32" s="1038"/>
      <c r="AA32" s="1038"/>
      <c r="AB32" s="1038"/>
      <c r="AC32" s="1038"/>
      <c r="AD32" s="1038"/>
      <c r="AE32" s="1039"/>
      <c r="AF32" s="1013"/>
      <c r="AG32" s="1014"/>
      <c r="AH32" s="1014"/>
      <c r="AI32" s="1014"/>
      <c r="AJ32" s="1015"/>
      <c r="AK32" s="974"/>
      <c r="AL32" s="965"/>
      <c r="AM32" s="965"/>
      <c r="AN32" s="965"/>
      <c r="AO32" s="965"/>
      <c r="AP32" s="965"/>
      <c r="AQ32" s="965"/>
      <c r="AR32" s="965"/>
      <c r="AS32" s="965"/>
      <c r="AT32" s="965"/>
      <c r="AU32" s="965"/>
      <c r="AV32" s="965"/>
      <c r="AW32" s="965"/>
      <c r="AX32" s="965"/>
      <c r="AY32" s="965"/>
      <c r="AZ32" s="1036"/>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383</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367</v>
      </c>
      <c r="B63" s="938" t="s">
        <v>384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5</v>
      </c>
      <c r="AG63" s="953"/>
      <c r="AH63" s="953"/>
      <c r="AI63" s="953"/>
      <c r="AJ63" s="1024"/>
      <c r="AK63" s="1025"/>
      <c r="AL63" s="957"/>
      <c r="AM63" s="957"/>
      <c r="AN63" s="957"/>
      <c r="AO63" s="957"/>
      <c r="AP63" s="953">
        <v>1998</v>
      </c>
      <c r="AQ63" s="953"/>
      <c r="AR63" s="953"/>
      <c r="AS63" s="953"/>
      <c r="AT63" s="953"/>
      <c r="AU63" s="953">
        <v>1257</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386</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387</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523</v>
      </c>
      <c r="C68" s="980"/>
      <c r="D68" s="980"/>
      <c r="E68" s="980"/>
      <c r="F68" s="980"/>
      <c r="G68" s="980"/>
      <c r="H68" s="980"/>
      <c r="I68" s="980"/>
      <c r="J68" s="980"/>
      <c r="K68" s="980"/>
      <c r="L68" s="980"/>
      <c r="M68" s="980"/>
      <c r="N68" s="980"/>
      <c r="O68" s="980"/>
      <c r="P68" s="981"/>
      <c r="Q68" s="982">
        <v>165</v>
      </c>
      <c r="R68" s="976"/>
      <c r="S68" s="976"/>
      <c r="T68" s="976"/>
      <c r="U68" s="976"/>
      <c r="V68" s="976">
        <v>162</v>
      </c>
      <c r="W68" s="976"/>
      <c r="X68" s="976"/>
      <c r="Y68" s="976"/>
      <c r="Z68" s="976"/>
      <c r="AA68" s="976">
        <v>3</v>
      </c>
      <c r="AB68" s="976"/>
      <c r="AC68" s="976"/>
      <c r="AD68" s="976"/>
      <c r="AE68" s="976"/>
      <c r="AF68" s="976">
        <v>3</v>
      </c>
      <c r="AG68" s="976"/>
      <c r="AH68" s="976"/>
      <c r="AI68" s="976"/>
      <c r="AJ68" s="976"/>
      <c r="AK68" s="976" t="s">
        <v>528</v>
      </c>
      <c r="AL68" s="976"/>
      <c r="AM68" s="976"/>
      <c r="AN68" s="976"/>
      <c r="AO68" s="976"/>
      <c r="AP68" s="976" t="s">
        <v>529</v>
      </c>
      <c r="AQ68" s="976"/>
      <c r="AR68" s="976"/>
      <c r="AS68" s="976"/>
      <c r="AT68" s="976"/>
      <c r="AU68" s="976" t="s">
        <v>529</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524</v>
      </c>
      <c r="C69" s="969"/>
      <c r="D69" s="969"/>
      <c r="E69" s="969"/>
      <c r="F69" s="969"/>
      <c r="G69" s="969"/>
      <c r="H69" s="969"/>
      <c r="I69" s="969"/>
      <c r="J69" s="969"/>
      <c r="K69" s="969"/>
      <c r="L69" s="969"/>
      <c r="M69" s="969"/>
      <c r="N69" s="969"/>
      <c r="O69" s="969"/>
      <c r="P69" s="970"/>
      <c r="Q69" s="971">
        <v>77</v>
      </c>
      <c r="R69" s="965"/>
      <c r="S69" s="965"/>
      <c r="T69" s="965"/>
      <c r="U69" s="965"/>
      <c r="V69" s="965">
        <v>73</v>
      </c>
      <c r="W69" s="965"/>
      <c r="X69" s="965"/>
      <c r="Y69" s="965"/>
      <c r="Z69" s="965"/>
      <c r="AA69" s="965">
        <v>4</v>
      </c>
      <c r="AB69" s="965"/>
      <c r="AC69" s="965"/>
      <c r="AD69" s="965"/>
      <c r="AE69" s="965"/>
      <c r="AF69" s="965">
        <v>4</v>
      </c>
      <c r="AG69" s="965"/>
      <c r="AH69" s="965"/>
      <c r="AI69" s="965"/>
      <c r="AJ69" s="965"/>
      <c r="AK69" s="965" t="s">
        <v>529</v>
      </c>
      <c r="AL69" s="965"/>
      <c r="AM69" s="965"/>
      <c r="AN69" s="965"/>
      <c r="AO69" s="965"/>
      <c r="AP69" s="965" t="s">
        <v>530</v>
      </c>
      <c r="AQ69" s="965"/>
      <c r="AR69" s="965"/>
      <c r="AS69" s="965"/>
      <c r="AT69" s="965"/>
      <c r="AU69" s="965" t="s">
        <v>529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525</v>
      </c>
      <c r="C70" s="969"/>
      <c r="D70" s="969"/>
      <c r="E70" s="969"/>
      <c r="F70" s="969"/>
      <c r="G70" s="969"/>
      <c r="H70" s="969"/>
      <c r="I70" s="969"/>
      <c r="J70" s="969"/>
      <c r="K70" s="969"/>
      <c r="L70" s="969"/>
      <c r="M70" s="969"/>
      <c r="N70" s="969"/>
      <c r="O70" s="969"/>
      <c r="P70" s="970"/>
      <c r="Q70" s="971">
        <v>1769</v>
      </c>
      <c r="R70" s="965"/>
      <c r="S70" s="965"/>
      <c r="T70" s="965"/>
      <c r="U70" s="965"/>
      <c r="V70" s="965">
        <v>1667</v>
      </c>
      <c r="W70" s="965"/>
      <c r="X70" s="965"/>
      <c r="Y70" s="965"/>
      <c r="Z70" s="965"/>
      <c r="AA70" s="965">
        <v>102</v>
      </c>
      <c r="AB70" s="965"/>
      <c r="AC70" s="965"/>
      <c r="AD70" s="965"/>
      <c r="AE70" s="965"/>
      <c r="AF70" s="965">
        <v>102</v>
      </c>
      <c r="AG70" s="965"/>
      <c r="AH70" s="965"/>
      <c r="AI70" s="965"/>
      <c r="AJ70" s="965"/>
      <c r="AK70" s="965" t="s">
        <v>529</v>
      </c>
      <c r="AL70" s="965"/>
      <c r="AM70" s="965"/>
      <c r="AN70" s="965"/>
      <c r="AO70" s="965"/>
      <c r="AP70" s="965">
        <v>3244</v>
      </c>
      <c r="AQ70" s="965"/>
      <c r="AR70" s="965"/>
      <c r="AS70" s="965"/>
      <c r="AT70" s="965"/>
      <c r="AU70" s="965">
        <v>24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526</v>
      </c>
      <c r="C71" s="969"/>
      <c r="D71" s="969"/>
      <c r="E71" s="969"/>
      <c r="F71" s="969"/>
      <c r="G71" s="969"/>
      <c r="H71" s="969"/>
      <c r="I71" s="969"/>
      <c r="J71" s="969"/>
      <c r="K71" s="969"/>
      <c r="L71" s="969"/>
      <c r="M71" s="969"/>
      <c r="N71" s="969"/>
      <c r="O71" s="969"/>
      <c r="P71" s="970"/>
      <c r="Q71" s="971">
        <v>1143</v>
      </c>
      <c r="R71" s="965"/>
      <c r="S71" s="965"/>
      <c r="T71" s="965"/>
      <c r="U71" s="965"/>
      <c r="V71" s="965">
        <v>1110</v>
      </c>
      <c r="W71" s="965"/>
      <c r="X71" s="965"/>
      <c r="Y71" s="965"/>
      <c r="Z71" s="965"/>
      <c r="AA71" s="965">
        <v>33</v>
      </c>
      <c r="AB71" s="965"/>
      <c r="AC71" s="965"/>
      <c r="AD71" s="965"/>
      <c r="AE71" s="965"/>
      <c r="AF71" s="965">
        <v>33</v>
      </c>
      <c r="AG71" s="965"/>
      <c r="AH71" s="965"/>
      <c r="AI71" s="965"/>
      <c r="AJ71" s="965"/>
      <c r="AK71" s="965" t="s">
        <v>530</v>
      </c>
      <c r="AL71" s="965"/>
      <c r="AM71" s="965"/>
      <c r="AN71" s="965"/>
      <c r="AO71" s="965"/>
      <c r="AP71" s="965">
        <v>766</v>
      </c>
      <c r="AQ71" s="965"/>
      <c r="AR71" s="965"/>
      <c r="AS71" s="965"/>
      <c r="AT71" s="965"/>
      <c r="AU71" s="965">
        <v>182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527</v>
      </c>
      <c r="C72" s="969"/>
      <c r="D72" s="969"/>
      <c r="E72" s="969"/>
      <c r="F72" s="969"/>
      <c r="G72" s="969"/>
      <c r="H72" s="969"/>
      <c r="I72" s="969"/>
      <c r="J72" s="969"/>
      <c r="K72" s="969"/>
      <c r="L72" s="969"/>
      <c r="M72" s="969"/>
      <c r="N72" s="969"/>
      <c r="O72" s="969"/>
      <c r="P72" s="970"/>
      <c r="Q72" s="971">
        <v>12</v>
      </c>
      <c r="R72" s="965"/>
      <c r="S72" s="965"/>
      <c r="T72" s="965"/>
      <c r="U72" s="965"/>
      <c r="V72" s="965">
        <v>12</v>
      </c>
      <c r="W72" s="965"/>
      <c r="X72" s="965"/>
      <c r="Y72" s="965"/>
      <c r="Z72" s="965"/>
      <c r="AA72" s="965">
        <v>0</v>
      </c>
      <c r="AB72" s="965"/>
      <c r="AC72" s="965"/>
      <c r="AD72" s="965"/>
      <c r="AE72" s="965"/>
      <c r="AF72" s="965">
        <v>0</v>
      </c>
      <c r="AG72" s="965"/>
      <c r="AH72" s="965"/>
      <c r="AI72" s="965"/>
      <c r="AJ72" s="965"/>
      <c r="AK72" s="965" t="s">
        <v>529</v>
      </c>
      <c r="AL72" s="965"/>
      <c r="AM72" s="965"/>
      <c r="AN72" s="965"/>
      <c r="AO72" s="965"/>
      <c r="AP72" s="965" t="s">
        <v>529</v>
      </c>
      <c r="AQ72" s="965"/>
      <c r="AR72" s="965"/>
      <c r="AS72" s="965"/>
      <c r="AT72" s="965"/>
      <c r="AU72" s="965" t="s">
        <v>529</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367</v>
      </c>
      <c r="B88" s="938" t="s">
        <v>388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142</v>
      </c>
      <c r="AG88" s="953"/>
      <c r="AH88" s="953"/>
      <c r="AI88" s="953"/>
      <c r="AJ88" s="953"/>
      <c r="AK88" s="957"/>
      <c r="AL88" s="957"/>
      <c r="AM88" s="957"/>
      <c r="AN88" s="957"/>
      <c r="AO88" s="957"/>
      <c r="AP88" s="953">
        <v>4010</v>
      </c>
      <c r="AQ88" s="953"/>
      <c r="AR88" s="953"/>
      <c r="AS88" s="953"/>
      <c r="AT88" s="953"/>
      <c r="AU88" s="953">
        <v>206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389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397</v>
      </c>
      <c r="AB109" s="886"/>
      <c r="AC109" s="886"/>
      <c r="AD109" s="886"/>
      <c r="AE109" s="887"/>
      <c r="AF109" s="888" t="s">
        <v>287</v>
      </c>
      <c r="AG109" s="886"/>
      <c r="AH109" s="886"/>
      <c r="AI109" s="886"/>
      <c r="AJ109" s="887"/>
      <c r="AK109" s="888" t="s">
        <v>286</v>
      </c>
      <c r="AL109" s="886"/>
      <c r="AM109" s="886"/>
      <c r="AN109" s="886"/>
      <c r="AO109" s="887"/>
      <c r="AP109" s="888" t="s">
        <v>398</v>
      </c>
      <c r="AQ109" s="886"/>
      <c r="AR109" s="886"/>
      <c r="AS109" s="886"/>
      <c r="AT109" s="917"/>
      <c r="AU109" s="885" t="s">
        <v>396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397</v>
      </c>
      <c r="BR109" s="886"/>
      <c r="BS109" s="886"/>
      <c r="BT109" s="886"/>
      <c r="BU109" s="887"/>
      <c r="BV109" s="888" t="s">
        <v>287</v>
      </c>
      <c r="BW109" s="886"/>
      <c r="BX109" s="886"/>
      <c r="BY109" s="886"/>
      <c r="BZ109" s="887"/>
      <c r="CA109" s="888" t="s">
        <v>286</v>
      </c>
      <c r="CB109" s="886"/>
      <c r="CC109" s="886"/>
      <c r="CD109" s="886"/>
      <c r="CE109" s="887"/>
      <c r="CF109" s="926" t="s">
        <v>398</v>
      </c>
      <c r="CG109" s="926"/>
      <c r="CH109" s="926"/>
      <c r="CI109" s="926"/>
      <c r="CJ109" s="926"/>
      <c r="CK109" s="888" t="s">
        <v>399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397</v>
      </c>
      <c r="DH109" s="886"/>
      <c r="DI109" s="886"/>
      <c r="DJ109" s="886"/>
      <c r="DK109" s="887"/>
      <c r="DL109" s="888" t="s">
        <v>287</v>
      </c>
      <c r="DM109" s="886"/>
      <c r="DN109" s="886"/>
      <c r="DO109" s="886"/>
      <c r="DP109" s="887"/>
      <c r="DQ109" s="888" t="s">
        <v>286</v>
      </c>
      <c r="DR109" s="886"/>
      <c r="DS109" s="886"/>
      <c r="DT109" s="886"/>
      <c r="DU109" s="887"/>
      <c r="DV109" s="888" t="s">
        <v>398</v>
      </c>
      <c r="DW109" s="886"/>
      <c r="DX109" s="886"/>
      <c r="DY109" s="886"/>
      <c r="DZ109" s="917"/>
    </row>
    <row r="110" spans="1:131" s="197" customFormat="1" ht="26.25" customHeight="1" x14ac:dyDescent="0.15">
      <c r="A110" s="755" t="s">
        <v>400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644147</v>
      </c>
      <c r="AB110" s="871"/>
      <c r="AC110" s="871"/>
      <c r="AD110" s="871"/>
      <c r="AE110" s="872"/>
      <c r="AF110" s="873">
        <v>496292</v>
      </c>
      <c r="AG110" s="871"/>
      <c r="AH110" s="871"/>
      <c r="AI110" s="871"/>
      <c r="AJ110" s="872"/>
      <c r="AK110" s="873">
        <v>492118</v>
      </c>
      <c r="AL110" s="871"/>
      <c r="AM110" s="871"/>
      <c r="AN110" s="871"/>
      <c r="AO110" s="872"/>
      <c r="AP110" s="874">
        <v>25.9</v>
      </c>
      <c r="AQ110" s="875"/>
      <c r="AR110" s="875"/>
      <c r="AS110" s="875"/>
      <c r="AT110" s="876"/>
      <c r="AU110" s="918" t="s">
        <v>61</v>
      </c>
      <c r="AV110" s="919"/>
      <c r="AW110" s="919"/>
      <c r="AX110" s="919"/>
      <c r="AY110" s="920"/>
      <c r="AZ110" s="814" t="s">
        <v>401</v>
      </c>
      <c r="BA110" s="756"/>
      <c r="BB110" s="756"/>
      <c r="BC110" s="756"/>
      <c r="BD110" s="756"/>
      <c r="BE110" s="756"/>
      <c r="BF110" s="756"/>
      <c r="BG110" s="756"/>
      <c r="BH110" s="756"/>
      <c r="BI110" s="756"/>
      <c r="BJ110" s="756"/>
      <c r="BK110" s="756"/>
      <c r="BL110" s="756"/>
      <c r="BM110" s="756"/>
      <c r="BN110" s="756"/>
      <c r="BO110" s="756"/>
      <c r="BP110" s="757"/>
      <c r="BQ110" s="797">
        <v>3978111</v>
      </c>
      <c r="BR110" s="798"/>
      <c r="BS110" s="798"/>
      <c r="BT110" s="798"/>
      <c r="BU110" s="798"/>
      <c r="BV110" s="798">
        <v>3998477</v>
      </c>
      <c r="BW110" s="798"/>
      <c r="BX110" s="798"/>
      <c r="BY110" s="798"/>
      <c r="BZ110" s="798"/>
      <c r="CA110" s="798">
        <v>3740204</v>
      </c>
      <c r="CB110" s="798"/>
      <c r="CC110" s="798"/>
      <c r="CD110" s="798"/>
      <c r="CE110" s="798"/>
      <c r="CF110" s="859">
        <v>197.2</v>
      </c>
      <c r="CG110" s="860"/>
      <c r="CH110" s="860"/>
      <c r="CI110" s="860"/>
      <c r="CJ110" s="860"/>
      <c r="CK110" s="914" t="s">
        <v>402</v>
      </c>
      <c r="CL110" s="862"/>
      <c r="CM110" s="867" t="s">
        <v>403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x14ac:dyDescent="0.15">
      <c r="A111" s="776" t="s">
        <v>404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405</v>
      </c>
      <c r="BA111" s="766"/>
      <c r="BB111" s="766"/>
      <c r="BC111" s="766"/>
      <c r="BD111" s="766"/>
      <c r="BE111" s="766"/>
      <c r="BF111" s="766"/>
      <c r="BG111" s="766"/>
      <c r="BH111" s="766"/>
      <c r="BI111" s="766"/>
      <c r="BJ111" s="766"/>
      <c r="BK111" s="766"/>
      <c r="BL111" s="766"/>
      <c r="BM111" s="766"/>
      <c r="BN111" s="766"/>
      <c r="BO111" s="766"/>
      <c r="BP111" s="767"/>
      <c r="BQ111" s="768">
        <v>133404</v>
      </c>
      <c r="BR111" s="769"/>
      <c r="BS111" s="769"/>
      <c r="BT111" s="769"/>
      <c r="BU111" s="769"/>
      <c r="BV111" s="769">
        <v>101928</v>
      </c>
      <c r="BW111" s="769"/>
      <c r="BX111" s="769"/>
      <c r="BY111" s="769"/>
      <c r="BZ111" s="769"/>
      <c r="CA111" s="769">
        <v>69242</v>
      </c>
      <c r="CB111" s="769"/>
      <c r="CC111" s="769"/>
      <c r="CD111" s="769"/>
      <c r="CE111" s="769"/>
      <c r="CF111" s="846">
        <v>3.7</v>
      </c>
      <c r="CG111" s="847"/>
      <c r="CH111" s="847"/>
      <c r="CI111" s="847"/>
      <c r="CJ111" s="847"/>
      <c r="CK111" s="915"/>
      <c r="CL111" s="864"/>
      <c r="CM111" s="801" t="s">
        <v>406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x14ac:dyDescent="0.15">
      <c r="A112" s="900" t="s">
        <v>407</v>
      </c>
      <c r="B112" s="901"/>
      <c r="C112" s="766" t="s">
        <v>408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409</v>
      </c>
      <c r="AB112" s="782"/>
      <c r="AC112" s="782"/>
      <c r="AD112" s="782"/>
      <c r="AE112" s="783"/>
      <c r="AF112" s="784" t="s">
        <v>409</v>
      </c>
      <c r="AG112" s="782"/>
      <c r="AH112" s="782"/>
      <c r="AI112" s="782"/>
      <c r="AJ112" s="783"/>
      <c r="AK112" s="784" t="s">
        <v>409</v>
      </c>
      <c r="AL112" s="782"/>
      <c r="AM112" s="782"/>
      <c r="AN112" s="782"/>
      <c r="AO112" s="783"/>
      <c r="AP112" s="752" t="s">
        <v>409</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862128</v>
      </c>
      <c r="BR112" s="769"/>
      <c r="BS112" s="769"/>
      <c r="BT112" s="769"/>
      <c r="BU112" s="769"/>
      <c r="BV112" s="769">
        <v>1188377</v>
      </c>
      <c r="BW112" s="769"/>
      <c r="BX112" s="769"/>
      <c r="BY112" s="769"/>
      <c r="BZ112" s="769"/>
      <c r="CA112" s="769">
        <v>1256790</v>
      </c>
      <c r="CB112" s="769"/>
      <c r="CC112" s="769"/>
      <c r="CD112" s="769"/>
      <c r="CE112" s="769"/>
      <c r="CF112" s="846">
        <v>66.3</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104204</v>
      </c>
      <c r="DH112" s="769"/>
      <c r="DI112" s="769"/>
      <c r="DJ112" s="769"/>
      <c r="DK112" s="769"/>
      <c r="DL112" s="769">
        <v>80028</v>
      </c>
      <c r="DM112" s="769"/>
      <c r="DN112" s="769"/>
      <c r="DO112" s="769"/>
      <c r="DP112" s="769"/>
      <c r="DQ112" s="769">
        <v>54642</v>
      </c>
      <c r="DR112" s="769"/>
      <c r="DS112" s="769"/>
      <c r="DT112" s="769"/>
      <c r="DU112" s="769"/>
      <c r="DV112" s="821">
        <v>2.9</v>
      </c>
      <c r="DW112" s="821"/>
      <c r="DX112" s="821"/>
      <c r="DY112" s="821"/>
      <c r="DZ112" s="822"/>
    </row>
    <row r="113" spans="1:130" s="197" customFormat="1" ht="26.25" customHeight="1" x14ac:dyDescent="0.15">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70719</v>
      </c>
      <c r="AB113" s="907"/>
      <c r="AC113" s="907"/>
      <c r="AD113" s="907"/>
      <c r="AE113" s="908"/>
      <c r="AF113" s="909">
        <v>62140</v>
      </c>
      <c r="AG113" s="907"/>
      <c r="AH113" s="907"/>
      <c r="AI113" s="907"/>
      <c r="AJ113" s="908"/>
      <c r="AK113" s="909">
        <v>66955</v>
      </c>
      <c r="AL113" s="907"/>
      <c r="AM113" s="907"/>
      <c r="AN113" s="907"/>
      <c r="AO113" s="908"/>
      <c r="AP113" s="910">
        <v>3.5</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189058</v>
      </c>
      <c r="BR113" s="769"/>
      <c r="BS113" s="769"/>
      <c r="BT113" s="769"/>
      <c r="BU113" s="769"/>
      <c r="BV113" s="769">
        <v>218371</v>
      </c>
      <c r="BW113" s="769"/>
      <c r="BX113" s="769"/>
      <c r="BY113" s="769"/>
      <c r="BZ113" s="769"/>
      <c r="CA113" s="769">
        <v>205756</v>
      </c>
      <c r="CB113" s="769"/>
      <c r="CC113" s="769"/>
      <c r="CD113" s="769"/>
      <c r="CE113" s="769"/>
      <c r="CF113" s="846">
        <v>10.8</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409</v>
      </c>
      <c r="DH113" s="782"/>
      <c r="DI113" s="782"/>
      <c r="DJ113" s="782"/>
      <c r="DK113" s="783"/>
      <c r="DL113" s="784" t="s">
        <v>409</v>
      </c>
      <c r="DM113" s="782"/>
      <c r="DN113" s="782"/>
      <c r="DO113" s="782"/>
      <c r="DP113" s="783"/>
      <c r="DQ113" s="784" t="s">
        <v>409</v>
      </c>
      <c r="DR113" s="782"/>
      <c r="DS113" s="782"/>
      <c r="DT113" s="782"/>
      <c r="DU113" s="783"/>
      <c r="DV113" s="752" t="s">
        <v>409</v>
      </c>
      <c r="DW113" s="753"/>
      <c r="DX113" s="753"/>
      <c r="DY113" s="753"/>
      <c r="DZ113" s="754"/>
    </row>
    <row r="114" spans="1:130" s="197" customFormat="1" ht="26.25" customHeight="1" x14ac:dyDescent="0.15">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16262</v>
      </c>
      <c r="AB114" s="782"/>
      <c r="AC114" s="782"/>
      <c r="AD114" s="782"/>
      <c r="AE114" s="783"/>
      <c r="AF114" s="784">
        <v>17071</v>
      </c>
      <c r="AG114" s="782"/>
      <c r="AH114" s="782"/>
      <c r="AI114" s="782"/>
      <c r="AJ114" s="783"/>
      <c r="AK114" s="784">
        <v>17197</v>
      </c>
      <c r="AL114" s="782"/>
      <c r="AM114" s="782"/>
      <c r="AN114" s="782"/>
      <c r="AO114" s="783"/>
      <c r="AP114" s="752">
        <v>0.9</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843864</v>
      </c>
      <c r="BR114" s="769"/>
      <c r="BS114" s="769"/>
      <c r="BT114" s="769"/>
      <c r="BU114" s="769"/>
      <c r="BV114" s="769">
        <v>880831</v>
      </c>
      <c r="BW114" s="769"/>
      <c r="BX114" s="769"/>
      <c r="BY114" s="769"/>
      <c r="BZ114" s="769"/>
      <c r="CA114" s="769">
        <v>800344</v>
      </c>
      <c r="CB114" s="769"/>
      <c r="CC114" s="769"/>
      <c r="CD114" s="769"/>
      <c r="CE114" s="769"/>
      <c r="CF114" s="846">
        <v>42.2</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409</v>
      </c>
      <c r="DH114" s="782"/>
      <c r="DI114" s="782"/>
      <c r="DJ114" s="782"/>
      <c r="DK114" s="783"/>
      <c r="DL114" s="784" t="s">
        <v>409</v>
      </c>
      <c r="DM114" s="782"/>
      <c r="DN114" s="782"/>
      <c r="DO114" s="782"/>
      <c r="DP114" s="783"/>
      <c r="DQ114" s="784" t="s">
        <v>409</v>
      </c>
      <c r="DR114" s="782"/>
      <c r="DS114" s="782"/>
      <c r="DT114" s="782"/>
      <c r="DU114" s="783"/>
      <c r="DV114" s="752" t="s">
        <v>409</v>
      </c>
      <c r="DW114" s="753"/>
      <c r="DX114" s="753"/>
      <c r="DY114" s="753"/>
      <c r="DZ114" s="754"/>
    </row>
    <row r="115" spans="1:130" s="197" customFormat="1" ht="26.25" customHeight="1" x14ac:dyDescent="0.15">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37162</v>
      </c>
      <c r="AB115" s="907"/>
      <c r="AC115" s="907"/>
      <c r="AD115" s="907"/>
      <c r="AE115" s="908"/>
      <c r="AF115" s="909">
        <v>38576</v>
      </c>
      <c r="AG115" s="907"/>
      <c r="AH115" s="907"/>
      <c r="AI115" s="907"/>
      <c r="AJ115" s="908"/>
      <c r="AK115" s="909">
        <v>38297</v>
      </c>
      <c r="AL115" s="907"/>
      <c r="AM115" s="907"/>
      <c r="AN115" s="907"/>
      <c r="AO115" s="908"/>
      <c r="AP115" s="910">
        <v>2</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t="s">
        <v>409</v>
      </c>
      <c r="BR115" s="769"/>
      <c r="BS115" s="769"/>
      <c r="BT115" s="769"/>
      <c r="BU115" s="769"/>
      <c r="BV115" s="769" t="s">
        <v>409</v>
      </c>
      <c r="BW115" s="769"/>
      <c r="BX115" s="769"/>
      <c r="BY115" s="769"/>
      <c r="BZ115" s="769"/>
      <c r="CA115" s="769" t="s">
        <v>409</v>
      </c>
      <c r="CB115" s="769"/>
      <c r="CC115" s="769"/>
      <c r="CD115" s="769"/>
      <c r="CE115" s="769"/>
      <c r="CF115" s="846" t="s">
        <v>409</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409</v>
      </c>
      <c r="DH115" s="782"/>
      <c r="DI115" s="782"/>
      <c r="DJ115" s="782"/>
      <c r="DK115" s="783"/>
      <c r="DL115" s="784" t="s">
        <v>409</v>
      </c>
      <c r="DM115" s="782"/>
      <c r="DN115" s="782"/>
      <c r="DO115" s="782"/>
      <c r="DP115" s="783"/>
      <c r="DQ115" s="784" t="s">
        <v>409</v>
      </c>
      <c r="DR115" s="782"/>
      <c r="DS115" s="782"/>
      <c r="DT115" s="782"/>
      <c r="DU115" s="783"/>
      <c r="DV115" s="752" t="s">
        <v>409</v>
      </c>
      <c r="DW115" s="753"/>
      <c r="DX115" s="753"/>
      <c r="DY115" s="753"/>
      <c r="DZ115" s="754"/>
    </row>
    <row r="116" spans="1:130" s="197" customFormat="1" ht="26.25" customHeight="1" x14ac:dyDescent="0.15">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409</v>
      </c>
      <c r="AB116" s="782"/>
      <c r="AC116" s="782"/>
      <c r="AD116" s="782"/>
      <c r="AE116" s="783"/>
      <c r="AF116" s="784" t="s">
        <v>409</v>
      </c>
      <c r="AG116" s="782"/>
      <c r="AH116" s="782"/>
      <c r="AI116" s="782"/>
      <c r="AJ116" s="783"/>
      <c r="AK116" s="784" t="s">
        <v>409</v>
      </c>
      <c r="AL116" s="782"/>
      <c r="AM116" s="782"/>
      <c r="AN116" s="782"/>
      <c r="AO116" s="783"/>
      <c r="AP116" s="752" t="s">
        <v>409</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409</v>
      </c>
      <c r="BR116" s="769"/>
      <c r="BS116" s="769"/>
      <c r="BT116" s="769"/>
      <c r="BU116" s="769"/>
      <c r="BV116" s="769" t="s">
        <v>409</v>
      </c>
      <c r="BW116" s="769"/>
      <c r="BX116" s="769"/>
      <c r="BY116" s="769"/>
      <c r="BZ116" s="769"/>
      <c r="CA116" s="769" t="s">
        <v>409</v>
      </c>
      <c r="CB116" s="769"/>
      <c r="CC116" s="769"/>
      <c r="CD116" s="769"/>
      <c r="CE116" s="769"/>
      <c r="CF116" s="846" t="s">
        <v>409</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29200</v>
      </c>
      <c r="DH116" s="782"/>
      <c r="DI116" s="782"/>
      <c r="DJ116" s="782"/>
      <c r="DK116" s="783"/>
      <c r="DL116" s="784">
        <v>21900</v>
      </c>
      <c r="DM116" s="782"/>
      <c r="DN116" s="782"/>
      <c r="DO116" s="782"/>
      <c r="DP116" s="783"/>
      <c r="DQ116" s="784">
        <v>14600</v>
      </c>
      <c r="DR116" s="782"/>
      <c r="DS116" s="782"/>
      <c r="DT116" s="782"/>
      <c r="DU116" s="783"/>
      <c r="DV116" s="752">
        <v>0.8</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768290</v>
      </c>
      <c r="AB117" s="893"/>
      <c r="AC117" s="893"/>
      <c r="AD117" s="893"/>
      <c r="AE117" s="894"/>
      <c r="AF117" s="896">
        <v>614079</v>
      </c>
      <c r="AG117" s="893"/>
      <c r="AH117" s="893"/>
      <c r="AI117" s="893"/>
      <c r="AJ117" s="894"/>
      <c r="AK117" s="896">
        <v>614567</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409</v>
      </c>
      <c r="BR117" s="856"/>
      <c r="BS117" s="856"/>
      <c r="BT117" s="856"/>
      <c r="BU117" s="856"/>
      <c r="BV117" s="856" t="s">
        <v>409</v>
      </c>
      <c r="BW117" s="856"/>
      <c r="BX117" s="856"/>
      <c r="BY117" s="856"/>
      <c r="BZ117" s="856"/>
      <c r="CA117" s="856" t="s">
        <v>409</v>
      </c>
      <c r="CB117" s="856"/>
      <c r="CC117" s="856"/>
      <c r="CD117" s="856"/>
      <c r="CE117" s="856"/>
      <c r="CF117" s="846" t="s">
        <v>409</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409</v>
      </c>
      <c r="DH117" s="782"/>
      <c r="DI117" s="782"/>
      <c r="DJ117" s="782"/>
      <c r="DK117" s="783"/>
      <c r="DL117" s="784" t="s">
        <v>409</v>
      </c>
      <c r="DM117" s="782"/>
      <c r="DN117" s="782"/>
      <c r="DO117" s="782"/>
      <c r="DP117" s="783"/>
      <c r="DQ117" s="784" t="s">
        <v>409</v>
      </c>
      <c r="DR117" s="782"/>
      <c r="DS117" s="782"/>
      <c r="DT117" s="782"/>
      <c r="DU117" s="783"/>
      <c r="DV117" s="752" t="s">
        <v>409</v>
      </c>
      <c r="DW117" s="753"/>
      <c r="DX117" s="753"/>
      <c r="DY117" s="753"/>
      <c r="DZ117" s="754"/>
    </row>
    <row r="118" spans="1:130" s="197" customFormat="1" ht="26.25" customHeight="1" x14ac:dyDescent="0.15">
      <c r="A118" s="885" t="s">
        <v>399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397</v>
      </c>
      <c r="AB118" s="886"/>
      <c r="AC118" s="886"/>
      <c r="AD118" s="886"/>
      <c r="AE118" s="887"/>
      <c r="AF118" s="888" t="s">
        <v>287</v>
      </c>
      <c r="AG118" s="886"/>
      <c r="AH118" s="886"/>
      <c r="AI118" s="886"/>
      <c r="AJ118" s="887"/>
      <c r="AK118" s="888" t="s">
        <v>286</v>
      </c>
      <c r="AL118" s="886"/>
      <c r="AM118" s="886"/>
      <c r="AN118" s="886"/>
      <c r="AO118" s="887"/>
      <c r="AP118" s="889" t="s">
        <v>398</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427</v>
      </c>
      <c r="BP118" s="836"/>
      <c r="BQ118" s="855">
        <v>6006565</v>
      </c>
      <c r="BR118" s="856"/>
      <c r="BS118" s="856"/>
      <c r="BT118" s="856"/>
      <c r="BU118" s="856"/>
      <c r="BV118" s="856">
        <v>6387984</v>
      </c>
      <c r="BW118" s="856"/>
      <c r="BX118" s="856"/>
      <c r="BY118" s="856"/>
      <c r="BZ118" s="856"/>
      <c r="CA118" s="856">
        <v>6072336</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x14ac:dyDescent="0.15">
      <c r="A119" s="861" t="s">
        <v>402</v>
      </c>
      <c r="B119" s="862"/>
      <c r="C119" s="867" t="s">
        <v>403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1114063</v>
      </c>
      <c r="BR119" s="798"/>
      <c r="BS119" s="798"/>
      <c r="BT119" s="798"/>
      <c r="BU119" s="798"/>
      <c r="BV119" s="798">
        <v>1322375</v>
      </c>
      <c r="BW119" s="798"/>
      <c r="BX119" s="798"/>
      <c r="BY119" s="798"/>
      <c r="BZ119" s="798"/>
      <c r="CA119" s="798">
        <v>1511786</v>
      </c>
      <c r="CB119" s="798"/>
      <c r="CC119" s="798"/>
      <c r="CD119" s="798"/>
      <c r="CE119" s="798"/>
      <c r="CF119" s="859">
        <v>79.7</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x14ac:dyDescent="0.15">
      <c r="A120" s="863"/>
      <c r="B120" s="864"/>
      <c r="C120" s="801" t="s">
        <v>406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845589</v>
      </c>
      <c r="BR120" s="769"/>
      <c r="BS120" s="769"/>
      <c r="BT120" s="769"/>
      <c r="BU120" s="769"/>
      <c r="BV120" s="769">
        <v>915162</v>
      </c>
      <c r="BW120" s="769"/>
      <c r="BX120" s="769"/>
      <c r="BY120" s="769"/>
      <c r="BZ120" s="769"/>
      <c r="CA120" s="769">
        <v>888977</v>
      </c>
      <c r="CB120" s="769"/>
      <c r="CC120" s="769"/>
      <c r="CD120" s="769"/>
      <c r="CE120" s="769"/>
      <c r="CF120" s="846">
        <v>46.9</v>
      </c>
      <c r="CG120" s="847"/>
      <c r="CH120" s="847"/>
      <c r="CI120" s="847"/>
      <c r="CJ120" s="847"/>
      <c r="CK120" s="848" t="s">
        <v>433</v>
      </c>
      <c r="CL120" s="808"/>
      <c r="CM120" s="808"/>
      <c r="CN120" s="808"/>
      <c r="CO120" s="809"/>
      <c r="CP120" s="852" t="s">
        <v>381</v>
      </c>
      <c r="CQ120" s="853"/>
      <c r="CR120" s="853"/>
      <c r="CS120" s="853"/>
      <c r="CT120" s="853"/>
      <c r="CU120" s="853"/>
      <c r="CV120" s="853"/>
      <c r="CW120" s="853"/>
      <c r="CX120" s="853"/>
      <c r="CY120" s="853"/>
      <c r="CZ120" s="853"/>
      <c r="DA120" s="853"/>
      <c r="DB120" s="853"/>
      <c r="DC120" s="853"/>
      <c r="DD120" s="853"/>
      <c r="DE120" s="853"/>
      <c r="DF120" s="854"/>
      <c r="DG120" s="797">
        <v>862128</v>
      </c>
      <c r="DH120" s="798"/>
      <c r="DI120" s="798"/>
      <c r="DJ120" s="798"/>
      <c r="DK120" s="798"/>
      <c r="DL120" s="798">
        <v>1188377</v>
      </c>
      <c r="DM120" s="798"/>
      <c r="DN120" s="798"/>
      <c r="DO120" s="798"/>
      <c r="DP120" s="798"/>
      <c r="DQ120" s="798">
        <v>1256790</v>
      </c>
      <c r="DR120" s="798"/>
      <c r="DS120" s="798"/>
      <c r="DT120" s="798"/>
      <c r="DU120" s="798"/>
      <c r="DV120" s="799">
        <v>66.3</v>
      </c>
      <c r="DW120" s="799"/>
      <c r="DX120" s="799"/>
      <c r="DY120" s="799"/>
      <c r="DZ120" s="800"/>
    </row>
    <row r="121" spans="1:130" s="197" customFormat="1" ht="26.25" customHeight="1" x14ac:dyDescent="0.15">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29387</v>
      </c>
      <c r="AB121" s="782"/>
      <c r="AC121" s="782"/>
      <c r="AD121" s="782"/>
      <c r="AE121" s="783"/>
      <c r="AF121" s="784">
        <v>29387</v>
      </c>
      <c r="AG121" s="782"/>
      <c r="AH121" s="782"/>
      <c r="AI121" s="782"/>
      <c r="AJ121" s="783"/>
      <c r="AK121" s="784">
        <v>29387</v>
      </c>
      <c r="AL121" s="782"/>
      <c r="AM121" s="782"/>
      <c r="AN121" s="782"/>
      <c r="AO121" s="783"/>
      <c r="AP121" s="752">
        <v>1.5</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2893866</v>
      </c>
      <c r="BR121" s="856"/>
      <c r="BS121" s="856"/>
      <c r="BT121" s="856"/>
      <c r="BU121" s="856"/>
      <c r="BV121" s="856">
        <v>2972321</v>
      </c>
      <c r="BW121" s="856"/>
      <c r="BX121" s="856"/>
      <c r="BY121" s="856"/>
      <c r="BZ121" s="856"/>
      <c r="CA121" s="856">
        <v>2942497</v>
      </c>
      <c r="CB121" s="856"/>
      <c r="CC121" s="856"/>
      <c r="CD121" s="856"/>
      <c r="CE121" s="856"/>
      <c r="CF121" s="857">
        <v>155.1</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x14ac:dyDescent="0.15">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436</v>
      </c>
      <c r="BP122" s="836"/>
      <c r="BQ122" s="837">
        <v>4853518</v>
      </c>
      <c r="BR122" s="838"/>
      <c r="BS122" s="838"/>
      <c r="BT122" s="838"/>
      <c r="BU122" s="838"/>
      <c r="BV122" s="838">
        <v>5209858</v>
      </c>
      <c r="BW122" s="838"/>
      <c r="BX122" s="838"/>
      <c r="BY122" s="838"/>
      <c r="BZ122" s="838"/>
      <c r="CA122" s="838">
        <v>5343260</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7300</v>
      </c>
      <c r="AB123" s="782"/>
      <c r="AC123" s="782"/>
      <c r="AD123" s="782"/>
      <c r="AE123" s="783"/>
      <c r="AF123" s="784">
        <v>7300</v>
      </c>
      <c r="AG123" s="782"/>
      <c r="AH123" s="782"/>
      <c r="AI123" s="782"/>
      <c r="AJ123" s="783"/>
      <c r="AK123" s="784">
        <v>7300</v>
      </c>
      <c r="AL123" s="782"/>
      <c r="AM123" s="782"/>
      <c r="AN123" s="782"/>
      <c r="AO123" s="783"/>
      <c r="AP123" s="752">
        <v>0.4</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62.4</v>
      </c>
      <c r="BR123" s="830"/>
      <c r="BS123" s="830"/>
      <c r="BT123" s="830"/>
      <c r="BU123" s="830"/>
      <c r="BV123" s="830">
        <v>62.2</v>
      </c>
      <c r="BW123" s="830"/>
      <c r="BX123" s="830"/>
      <c r="BY123" s="830"/>
      <c r="BZ123" s="830"/>
      <c r="CA123" s="830">
        <v>38.4</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438</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x14ac:dyDescent="0.2">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x14ac:dyDescent="0.15">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475</v>
      </c>
      <c r="AB126" s="782"/>
      <c r="AC126" s="782"/>
      <c r="AD126" s="782"/>
      <c r="AE126" s="783"/>
      <c r="AF126" s="784">
        <v>1889</v>
      </c>
      <c r="AG126" s="782"/>
      <c r="AH126" s="782"/>
      <c r="AI126" s="782"/>
      <c r="AJ126" s="783"/>
      <c r="AK126" s="784">
        <v>1610</v>
      </c>
      <c r="AL126" s="782"/>
      <c r="AM126" s="782"/>
      <c r="AN126" s="782"/>
      <c r="AO126" s="783"/>
      <c r="AP126" s="752">
        <v>0.1</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x14ac:dyDescent="0.2">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447</v>
      </c>
      <c r="AY127" s="756"/>
      <c r="AZ127" s="756"/>
      <c r="BA127" s="756"/>
      <c r="BB127" s="756"/>
      <c r="BC127" s="756"/>
      <c r="BD127" s="756"/>
      <c r="BE127" s="757"/>
      <c r="BF127" s="758" t="s">
        <v>113</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x14ac:dyDescent="0.15">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v>39997</v>
      </c>
      <c r="AB128" s="722"/>
      <c r="AC128" s="722"/>
      <c r="AD128" s="722"/>
      <c r="AE128" s="723"/>
      <c r="AF128" s="724">
        <v>42589</v>
      </c>
      <c r="AG128" s="722"/>
      <c r="AH128" s="722"/>
      <c r="AI128" s="722"/>
      <c r="AJ128" s="723"/>
      <c r="AK128" s="724">
        <v>49941</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113</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2256963</v>
      </c>
      <c r="AB129" s="782"/>
      <c r="AC129" s="782"/>
      <c r="AD129" s="782"/>
      <c r="AE129" s="783"/>
      <c r="AF129" s="784">
        <v>2219184</v>
      </c>
      <c r="AG129" s="782"/>
      <c r="AH129" s="782"/>
      <c r="AI129" s="782"/>
      <c r="AJ129" s="783"/>
      <c r="AK129" s="784">
        <v>2247106</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13.8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411005</v>
      </c>
      <c r="AB130" s="782"/>
      <c r="AC130" s="782"/>
      <c r="AD130" s="782"/>
      <c r="AE130" s="783"/>
      <c r="AF130" s="784">
        <v>326364</v>
      </c>
      <c r="AG130" s="782"/>
      <c r="AH130" s="782"/>
      <c r="AI130" s="782"/>
      <c r="AJ130" s="783"/>
      <c r="AK130" s="784">
        <v>350158</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v>38.4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1845958</v>
      </c>
      <c r="AB131" s="715"/>
      <c r="AC131" s="715"/>
      <c r="AD131" s="715"/>
      <c r="AE131" s="716"/>
      <c r="AF131" s="717">
        <v>1892820</v>
      </c>
      <c r="AG131" s="715"/>
      <c r="AH131" s="715"/>
      <c r="AI131" s="715"/>
      <c r="AJ131" s="716"/>
      <c r="AK131" s="717">
        <v>1896948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17.188256719999998</v>
      </c>
      <c r="AB132" s="738"/>
      <c r="AC132" s="738"/>
      <c r="AD132" s="738"/>
      <c r="AE132" s="739"/>
      <c r="AF132" s="740">
        <v>12.95030695</v>
      </c>
      <c r="AG132" s="738"/>
      <c r="AH132" s="738"/>
      <c r="AI132" s="738"/>
      <c r="AJ132" s="739"/>
      <c r="AK132" s="740">
        <v>11.3059504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16.899999999999999</v>
      </c>
      <c r="AB133" s="747"/>
      <c r="AC133" s="747"/>
      <c r="AD133" s="747"/>
      <c r="AE133" s="748"/>
      <c r="AF133" s="746">
        <v>15.4</v>
      </c>
      <c r="AG133" s="747"/>
      <c r="AH133" s="747"/>
      <c r="AI133" s="747"/>
      <c r="AJ133" s="748"/>
      <c r="AK133" s="746">
        <v>13.8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H31" sqref="H31"/>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7" t="s">
        <v>463</v>
      </c>
      <c r="L7" s="254"/>
      <c r="M7" s="255" t="s">
        <v>464</v>
      </c>
      <c r="N7" s="256"/>
    </row>
    <row r="8" spans="1:16" x14ac:dyDescent="0.15">
      <c r="A8" s="248"/>
      <c r="B8" s="244"/>
      <c r="C8" s="244"/>
      <c r="D8" s="244"/>
      <c r="E8" s="244"/>
      <c r="F8" s="244"/>
      <c r="G8" s="257"/>
      <c r="H8" s="258"/>
      <c r="I8" s="258"/>
      <c r="J8" s="259"/>
      <c r="K8" s="1118"/>
      <c r="L8" s="260" t="s">
        <v>465</v>
      </c>
      <c r="M8" s="261" t="s">
        <v>466</v>
      </c>
      <c r="N8" s="262" t="s">
        <v>467</v>
      </c>
    </row>
    <row r="9" spans="1:16" x14ac:dyDescent="0.15">
      <c r="A9" s="248"/>
      <c r="B9" s="244"/>
      <c r="C9" s="244"/>
      <c r="D9" s="244"/>
      <c r="E9" s="244"/>
      <c r="F9" s="244"/>
      <c r="G9" s="1131" t="s">
        <v>468</v>
      </c>
      <c r="H9" s="1132"/>
      <c r="I9" s="1132"/>
      <c r="J9" s="1133"/>
      <c r="K9" s="263">
        <v>503134</v>
      </c>
      <c r="L9" s="264">
        <v>139954</v>
      </c>
      <c r="M9" s="265">
        <v>183831</v>
      </c>
      <c r="N9" s="266">
        <v>-23.9</v>
      </c>
    </row>
    <row r="10" spans="1:16" x14ac:dyDescent="0.15">
      <c r="A10" s="248"/>
      <c r="B10" s="244"/>
      <c r="C10" s="244"/>
      <c r="D10" s="244"/>
      <c r="E10" s="244"/>
      <c r="F10" s="244"/>
      <c r="G10" s="1131" t="s">
        <v>469</v>
      </c>
      <c r="H10" s="1132"/>
      <c r="I10" s="1132"/>
      <c r="J10" s="1133"/>
      <c r="K10" s="267">
        <v>46809</v>
      </c>
      <c r="L10" s="268">
        <v>13021</v>
      </c>
      <c r="M10" s="269">
        <v>17818</v>
      </c>
      <c r="N10" s="270">
        <v>-26.9</v>
      </c>
    </row>
    <row r="11" spans="1:16" ht="13.5" customHeight="1" x14ac:dyDescent="0.15">
      <c r="A11" s="248"/>
      <c r="B11" s="244"/>
      <c r="C11" s="244"/>
      <c r="D11" s="244"/>
      <c r="E11" s="244"/>
      <c r="F11" s="244"/>
      <c r="G11" s="1131" t="s">
        <v>470</v>
      </c>
      <c r="H11" s="1132"/>
      <c r="I11" s="1132"/>
      <c r="J11" s="1133"/>
      <c r="K11" s="267">
        <v>134462</v>
      </c>
      <c r="L11" s="268">
        <v>37403</v>
      </c>
      <c r="M11" s="269">
        <v>26667</v>
      </c>
      <c r="N11" s="270">
        <v>40.299999999999997</v>
      </c>
    </row>
    <row r="12" spans="1:16" ht="13.5" customHeight="1" x14ac:dyDescent="0.15">
      <c r="A12" s="248"/>
      <c r="B12" s="244"/>
      <c r="C12" s="244"/>
      <c r="D12" s="244"/>
      <c r="E12" s="244"/>
      <c r="F12" s="244"/>
      <c r="G12" s="1131" t="s">
        <v>471</v>
      </c>
      <c r="H12" s="1132"/>
      <c r="I12" s="1132"/>
      <c r="J12" s="1133"/>
      <c r="K12" s="267" t="s">
        <v>472</v>
      </c>
      <c r="L12" s="268" t="s">
        <v>472</v>
      </c>
      <c r="M12" s="269">
        <v>2490</v>
      </c>
      <c r="N12" s="270" t="s">
        <v>472</v>
      </c>
    </row>
    <row r="13" spans="1:16" ht="13.5" customHeight="1" x14ac:dyDescent="0.15">
      <c r="A13" s="248"/>
      <c r="B13" s="244"/>
      <c r="C13" s="244"/>
      <c r="D13" s="244"/>
      <c r="E13" s="244"/>
      <c r="F13" s="244"/>
      <c r="G13" s="1131" t="s">
        <v>473</v>
      </c>
      <c r="H13" s="1132"/>
      <c r="I13" s="1132"/>
      <c r="J13" s="1133"/>
      <c r="K13" s="267" t="s">
        <v>472</v>
      </c>
      <c r="L13" s="268" t="s">
        <v>472</v>
      </c>
      <c r="M13" s="269" t="s">
        <v>472</v>
      </c>
      <c r="N13" s="270" t="s">
        <v>472</v>
      </c>
    </row>
    <row r="14" spans="1:16" ht="13.5" customHeight="1" x14ac:dyDescent="0.15">
      <c r="A14" s="248"/>
      <c r="B14" s="244"/>
      <c r="C14" s="244"/>
      <c r="D14" s="244"/>
      <c r="E14" s="244"/>
      <c r="F14" s="244"/>
      <c r="G14" s="1131" t="s">
        <v>474</v>
      </c>
      <c r="H14" s="1132"/>
      <c r="I14" s="1132"/>
      <c r="J14" s="1133"/>
      <c r="K14" s="267">
        <v>25787</v>
      </c>
      <c r="L14" s="268">
        <v>7173</v>
      </c>
      <c r="M14" s="269">
        <v>9105</v>
      </c>
      <c r="N14" s="270">
        <v>-21.2</v>
      </c>
    </row>
    <row r="15" spans="1:16" ht="13.5" customHeight="1" x14ac:dyDescent="0.15">
      <c r="A15" s="248"/>
      <c r="B15" s="244"/>
      <c r="C15" s="244"/>
      <c r="D15" s="244"/>
      <c r="E15" s="244"/>
      <c r="F15" s="244"/>
      <c r="G15" s="1131" t="s">
        <v>475</v>
      </c>
      <c r="H15" s="1132"/>
      <c r="I15" s="1132"/>
      <c r="J15" s="1133"/>
      <c r="K15" s="267">
        <v>3450</v>
      </c>
      <c r="L15" s="268">
        <v>960</v>
      </c>
      <c r="M15" s="269">
        <v>5055</v>
      </c>
      <c r="N15" s="270">
        <v>-81</v>
      </c>
    </row>
    <row r="16" spans="1:16" x14ac:dyDescent="0.15">
      <c r="A16" s="248"/>
      <c r="B16" s="244"/>
      <c r="C16" s="244"/>
      <c r="D16" s="244"/>
      <c r="E16" s="244"/>
      <c r="F16" s="244"/>
      <c r="G16" s="1134" t="s">
        <v>476</v>
      </c>
      <c r="H16" s="1135"/>
      <c r="I16" s="1135"/>
      <c r="J16" s="1136"/>
      <c r="K16" s="268">
        <v>-80074</v>
      </c>
      <c r="L16" s="268">
        <v>-22274</v>
      </c>
      <c r="M16" s="269">
        <v>-22864</v>
      </c>
      <c r="N16" s="270">
        <v>-2.6</v>
      </c>
    </row>
    <row r="17" spans="1:16" x14ac:dyDescent="0.15">
      <c r="A17" s="248"/>
      <c r="B17" s="244"/>
      <c r="C17" s="244"/>
      <c r="D17" s="244"/>
      <c r="E17" s="244"/>
      <c r="F17" s="244"/>
      <c r="G17" s="1134" t="s">
        <v>171</v>
      </c>
      <c r="H17" s="1135"/>
      <c r="I17" s="1135"/>
      <c r="J17" s="1136"/>
      <c r="K17" s="268">
        <v>633568</v>
      </c>
      <c r="L17" s="268">
        <v>176236</v>
      </c>
      <c r="M17" s="269">
        <v>222101</v>
      </c>
      <c r="N17" s="270">
        <v>-20.7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28" t="s">
        <v>481</v>
      </c>
      <c r="H21" s="1129"/>
      <c r="I21" s="1129"/>
      <c r="J21" s="1130"/>
      <c r="K21" s="280">
        <v>15.3</v>
      </c>
      <c r="L21" s="281">
        <v>20.61</v>
      </c>
      <c r="M21" s="282">
        <v>-5.31</v>
      </c>
      <c r="N21" s="249"/>
      <c r="O21" s="283"/>
      <c r="P21" s="279"/>
    </row>
    <row r="22" spans="1:16" s="284" customFormat="1" x14ac:dyDescent="0.15">
      <c r="A22" s="279"/>
      <c r="B22" s="249"/>
      <c r="C22" s="249"/>
      <c r="D22" s="249"/>
      <c r="E22" s="249"/>
      <c r="F22" s="249"/>
      <c r="G22" s="1128" t="s">
        <v>482</v>
      </c>
      <c r="H22" s="1129"/>
      <c r="I22" s="1129"/>
      <c r="J22" s="1130"/>
      <c r="K22" s="285">
        <v>97.7</v>
      </c>
      <c r="L22" s="286">
        <v>94.6</v>
      </c>
      <c r="M22" s="287">
        <v>3.1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7" t="s">
        <v>463</v>
      </c>
      <c r="L30" s="254"/>
      <c r="M30" s="255" t="s">
        <v>464</v>
      </c>
      <c r="N30" s="256"/>
    </row>
    <row r="31" spans="1:16" x14ac:dyDescent="0.15">
      <c r="A31" s="248"/>
      <c r="B31" s="244"/>
      <c r="C31" s="244"/>
      <c r="D31" s="244"/>
      <c r="E31" s="244"/>
      <c r="F31" s="244"/>
      <c r="G31" s="257"/>
      <c r="H31" s="258"/>
      <c r="I31" s="258"/>
      <c r="J31" s="259"/>
      <c r="K31" s="1118"/>
      <c r="L31" s="260" t="s">
        <v>465</v>
      </c>
      <c r="M31" s="261" t="s">
        <v>466</v>
      </c>
      <c r="N31" s="262" t="s">
        <v>467</v>
      </c>
    </row>
    <row r="32" spans="1:16" ht="27" customHeight="1" x14ac:dyDescent="0.15">
      <c r="A32" s="248"/>
      <c r="B32" s="244"/>
      <c r="C32" s="244"/>
      <c r="D32" s="244"/>
      <c r="E32" s="244"/>
      <c r="F32" s="244"/>
      <c r="G32" s="1119" t="s">
        <v>486</v>
      </c>
      <c r="H32" s="1120"/>
      <c r="I32" s="1120"/>
      <c r="J32" s="1121"/>
      <c r="K32" s="294">
        <v>492118</v>
      </c>
      <c r="L32" s="294">
        <v>136890</v>
      </c>
      <c r="M32" s="295">
        <v>144540</v>
      </c>
      <c r="N32" s="296">
        <v>-5.3</v>
      </c>
    </row>
    <row r="33" spans="1:16" ht="13.5" customHeight="1" x14ac:dyDescent="0.15">
      <c r="A33" s="248"/>
      <c r="B33" s="244"/>
      <c r="C33" s="244"/>
      <c r="D33" s="244"/>
      <c r="E33" s="244"/>
      <c r="F33" s="244"/>
      <c r="G33" s="1119" t="s">
        <v>487</v>
      </c>
      <c r="H33" s="1120"/>
      <c r="I33" s="1120"/>
      <c r="J33" s="1121"/>
      <c r="K33" s="294" t="s">
        <v>472</v>
      </c>
      <c r="L33" s="294" t="s">
        <v>472</v>
      </c>
      <c r="M33" s="295" t="s">
        <v>472</v>
      </c>
      <c r="N33" s="296" t="s">
        <v>472</v>
      </c>
    </row>
    <row r="34" spans="1:16" ht="27" customHeight="1" x14ac:dyDescent="0.15">
      <c r="A34" s="248"/>
      <c r="B34" s="244"/>
      <c r="C34" s="244"/>
      <c r="D34" s="244"/>
      <c r="E34" s="244"/>
      <c r="F34" s="244"/>
      <c r="G34" s="1119" t="s">
        <v>488</v>
      </c>
      <c r="H34" s="1120"/>
      <c r="I34" s="1120"/>
      <c r="J34" s="1121"/>
      <c r="K34" s="294" t="s">
        <v>472</v>
      </c>
      <c r="L34" s="294" t="s">
        <v>472</v>
      </c>
      <c r="M34" s="295" t="s">
        <v>472</v>
      </c>
      <c r="N34" s="296" t="s">
        <v>472</v>
      </c>
    </row>
    <row r="35" spans="1:16" ht="27" customHeight="1" x14ac:dyDescent="0.15">
      <c r="A35" s="248"/>
      <c r="B35" s="244"/>
      <c r="C35" s="244"/>
      <c r="D35" s="244"/>
      <c r="E35" s="244"/>
      <c r="F35" s="244"/>
      <c r="G35" s="1119" t="s">
        <v>489</v>
      </c>
      <c r="H35" s="1120"/>
      <c r="I35" s="1120"/>
      <c r="J35" s="1121"/>
      <c r="K35" s="294">
        <v>66955</v>
      </c>
      <c r="L35" s="294">
        <v>18624</v>
      </c>
      <c r="M35" s="295">
        <v>29964</v>
      </c>
      <c r="N35" s="296">
        <v>-37.799999999999997</v>
      </c>
    </row>
    <row r="36" spans="1:16" ht="27" customHeight="1" x14ac:dyDescent="0.15">
      <c r="A36" s="248"/>
      <c r="B36" s="244"/>
      <c r="C36" s="244"/>
      <c r="D36" s="244"/>
      <c r="E36" s="244"/>
      <c r="F36" s="244"/>
      <c r="G36" s="1119" t="s">
        <v>490</v>
      </c>
      <c r="H36" s="1120"/>
      <c r="I36" s="1120"/>
      <c r="J36" s="1121"/>
      <c r="K36" s="294">
        <v>17197</v>
      </c>
      <c r="L36" s="294">
        <v>4784</v>
      </c>
      <c r="M36" s="295">
        <v>6972</v>
      </c>
      <c r="N36" s="296">
        <v>-31.4</v>
      </c>
    </row>
    <row r="37" spans="1:16" ht="13.5" customHeight="1" x14ac:dyDescent="0.15">
      <c r="A37" s="248"/>
      <c r="B37" s="244"/>
      <c r="C37" s="244"/>
      <c r="D37" s="244"/>
      <c r="E37" s="244"/>
      <c r="F37" s="244"/>
      <c r="G37" s="1119" t="s">
        <v>491</v>
      </c>
      <c r="H37" s="1120"/>
      <c r="I37" s="1120"/>
      <c r="J37" s="1121"/>
      <c r="K37" s="294">
        <v>38297</v>
      </c>
      <c r="L37" s="294">
        <v>10653</v>
      </c>
      <c r="M37" s="295">
        <v>2692</v>
      </c>
      <c r="N37" s="296">
        <v>295.7</v>
      </c>
    </row>
    <row r="38" spans="1:16" ht="27" customHeight="1" x14ac:dyDescent="0.15">
      <c r="A38" s="248"/>
      <c r="B38" s="244"/>
      <c r="C38" s="244"/>
      <c r="D38" s="244"/>
      <c r="E38" s="244"/>
      <c r="F38" s="244"/>
      <c r="G38" s="1122" t="s">
        <v>492</v>
      </c>
      <c r="H38" s="1123"/>
      <c r="I38" s="1123"/>
      <c r="J38" s="1124"/>
      <c r="K38" s="297" t="s">
        <v>472</v>
      </c>
      <c r="L38" s="297" t="s">
        <v>472</v>
      </c>
      <c r="M38" s="298">
        <v>44</v>
      </c>
      <c r="N38" s="299" t="s">
        <v>472</v>
      </c>
      <c r="O38" s="293"/>
    </row>
    <row r="39" spans="1:16" x14ac:dyDescent="0.15">
      <c r="A39" s="248"/>
      <c r="B39" s="244"/>
      <c r="C39" s="244"/>
      <c r="D39" s="244"/>
      <c r="E39" s="244"/>
      <c r="F39" s="244"/>
      <c r="G39" s="1122" t="s">
        <v>493</v>
      </c>
      <c r="H39" s="1123"/>
      <c r="I39" s="1123"/>
      <c r="J39" s="1124"/>
      <c r="K39" s="300">
        <v>-49941</v>
      </c>
      <c r="L39" s="300">
        <v>-13892</v>
      </c>
      <c r="M39" s="301">
        <v>-7752</v>
      </c>
      <c r="N39" s="302">
        <v>79.2</v>
      </c>
      <c r="O39" s="293"/>
    </row>
    <row r="40" spans="1:16" ht="27" customHeight="1" x14ac:dyDescent="0.15">
      <c r="A40" s="248"/>
      <c r="B40" s="244"/>
      <c r="C40" s="244"/>
      <c r="D40" s="244"/>
      <c r="E40" s="244"/>
      <c r="F40" s="244"/>
      <c r="G40" s="1119" t="s">
        <v>494</v>
      </c>
      <c r="H40" s="1120"/>
      <c r="I40" s="1120"/>
      <c r="J40" s="1121"/>
      <c r="K40" s="300">
        <v>-350158</v>
      </c>
      <c r="L40" s="300">
        <v>-97401</v>
      </c>
      <c r="M40" s="301">
        <v>-125847</v>
      </c>
      <c r="N40" s="302">
        <v>-22.6</v>
      </c>
      <c r="O40" s="293"/>
    </row>
    <row r="41" spans="1:16" x14ac:dyDescent="0.15">
      <c r="A41" s="248"/>
      <c r="B41" s="244"/>
      <c r="C41" s="244"/>
      <c r="D41" s="244"/>
      <c r="E41" s="244"/>
      <c r="F41" s="244"/>
      <c r="G41" s="1125" t="s">
        <v>281</v>
      </c>
      <c r="H41" s="1126"/>
      <c r="I41" s="1126"/>
      <c r="J41" s="1127"/>
      <c r="K41" s="294">
        <v>214468</v>
      </c>
      <c r="L41" s="300">
        <v>59657</v>
      </c>
      <c r="M41" s="301">
        <v>50612</v>
      </c>
      <c r="N41" s="302">
        <v>17.899999999999999</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12" t="s">
        <v>463</v>
      </c>
      <c r="J49" s="1114" t="s">
        <v>498</v>
      </c>
      <c r="K49" s="1115"/>
      <c r="L49" s="1115"/>
      <c r="M49" s="1115"/>
      <c r="N49" s="1116"/>
    </row>
    <row r="50" spans="1:14" x14ac:dyDescent="0.15">
      <c r="A50" s="248"/>
      <c r="B50" s="244"/>
      <c r="C50" s="244"/>
      <c r="D50" s="244"/>
      <c r="E50" s="244"/>
      <c r="F50" s="244"/>
      <c r="G50" s="312"/>
      <c r="H50" s="313"/>
      <c r="I50" s="1113"/>
      <c r="J50" s="314" t="s">
        <v>499</v>
      </c>
      <c r="K50" s="315" t="s">
        <v>500</v>
      </c>
      <c r="L50" s="316" t="s">
        <v>501</v>
      </c>
      <c r="M50" s="317" t="s">
        <v>502</v>
      </c>
      <c r="N50" s="318" t="s">
        <v>503</v>
      </c>
    </row>
    <row r="51" spans="1:14" x14ac:dyDescent="0.15">
      <c r="A51" s="248"/>
      <c r="B51" s="244"/>
      <c r="C51" s="244"/>
      <c r="D51" s="244"/>
      <c r="E51" s="244"/>
      <c r="F51" s="244"/>
      <c r="G51" s="310" t="s">
        <v>504</v>
      </c>
      <c r="H51" s="311"/>
      <c r="I51" s="319">
        <v>353353</v>
      </c>
      <c r="J51" s="320">
        <v>92283</v>
      </c>
      <c r="K51" s="321">
        <v>575.1</v>
      </c>
      <c r="L51" s="322">
        <v>262834</v>
      </c>
      <c r="M51" s="323">
        <v>48.9</v>
      </c>
      <c r="N51" s="324">
        <v>526.20000000000005</v>
      </c>
    </row>
    <row r="52" spans="1:14" x14ac:dyDescent="0.15">
      <c r="A52" s="248"/>
      <c r="B52" s="244"/>
      <c r="C52" s="244"/>
      <c r="D52" s="244"/>
      <c r="E52" s="244"/>
      <c r="F52" s="244"/>
      <c r="G52" s="325"/>
      <c r="H52" s="326" t="s">
        <v>505</v>
      </c>
      <c r="I52" s="327">
        <v>302075</v>
      </c>
      <c r="J52" s="328">
        <v>78891</v>
      </c>
      <c r="K52" s="329">
        <v>1324.8</v>
      </c>
      <c r="L52" s="330">
        <v>147509</v>
      </c>
      <c r="M52" s="331">
        <v>95.6</v>
      </c>
      <c r="N52" s="332">
        <v>1229.2</v>
      </c>
    </row>
    <row r="53" spans="1:14" x14ac:dyDescent="0.15">
      <c r="A53" s="248"/>
      <c r="B53" s="244"/>
      <c r="C53" s="244"/>
      <c r="D53" s="244"/>
      <c r="E53" s="244"/>
      <c r="F53" s="244"/>
      <c r="G53" s="310" t="s">
        <v>506</v>
      </c>
      <c r="H53" s="311"/>
      <c r="I53" s="319">
        <v>260364</v>
      </c>
      <c r="J53" s="320">
        <v>68879</v>
      </c>
      <c r="K53" s="321">
        <v>-25.4</v>
      </c>
      <c r="L53" s="322">
        <v>334234</v>
      </c>
      <c r="M53" s="323">
        <v>27.2</v>
      </c>
      <c r="N53" s="324">
        <v>-52.6</v>
      </c>
    </row>
    <row r="54" spans="1:14" x14ac:dyDescent="0.15">
      <c r="A54" s="248"/>
      <c r="B54" s="244"/>
      <c r="C54" s="244"/>
      <c r="D54" s="244"/>
      <c r="E54" s="244"/>
      <c r="F54" s="244"/>
      <c r="G54" s="325"/>
      <c r="H54" s="326" t="s">
        <v>505</v>
      </c>
      <c r="I54" s="327">
        <v>150991</v>
      </c>
      <c r="J54" s="328">
        <v>39945</v>
      </c>
      <c r="K54" s="329">
        <v>-49.4</v>
      </c>
      <c r="L54" s="330">
        <v>135366</v>
      </c>
      <c r="M54" s="331">
        <v>-8.1999999999999993</v>
      </c>
      <c r="N54" s="332">
        <v>-41.2</v>
      </c>
    </row>
    <row r="55" spans="1:14" x14ac:dyDescent="0.15">
      <c r="A55" s="248"/>
      <c r="B55" s="244"/>
      <c r="C55" s="244"/>
      <c r="D55" s="244"/>
      <c r="E55" s="244"/>
      <c r="F55" s="244"/>
      <c r="G55" s="310" t="s">
        <v>507</v>
      </c>
      <c r="H55" s="311"/>
      <c r="I55" s="319">
        <v>593049</v>
      </c>
      <c r="J55" s="320">
        <v>159336</v>
      </c>
      <c r="K55" s="321">
        <v>131.30000000000001</v>
      </c>
      <c r="L55" s="322">
        <v>216155</v>
      </c>
      <c r="M55" s="323">
        <v>-35.299999999999997</v>
      </c>
      <c r="N55" s="324">
        <v>166.6</v>
      </c>
    </row>
    <row r="56" spans="1:14" x14ac:dyDescent="0.15">
      <c r="A56" s="248"/>
      <c r="B56" s="244"/>
      <c r="C56" s="244"/>
      <c r="D56" s="244"/>
      <c r="E56" s="244"/>
      <c r="F56" s="244"/>
      <c r="G56" s="325"/>
      <c r="H56" s="326" t="s">
        <v>505</v>
      </c>
      <c r="I56" s="327">
        <v>103791</v>
      </c>
      <c r="J56" s="328">
        <v>27886</v>
      </c>
      <c r="K56" s="329">
        <v>-30.2</v>
      </c>
      <c r="L56" s="330">
        <v>108827</v>
      </c>
      <c r="M56" s="331">
        <v>-19.600000000000001</v>
      </c>
      <c r="N56" s="332">
        <v>-10.6</v>
      </c>
    </row>
    <row r="57" spans="1:14" x14ac:dyDescent="0.15">
      <c r="A57" s="248"/>
      <c r="B57" s="244"/>
      <c r="C57" s="244"/>
      <c r="D57" s="244"/>
      <c r="E57" s="244"/>
      <c r="F57" s="244"/>
      <c r="G57" s="310" t="s">
        <v>508</v>
      </c>
      <c r="H57" s="311"/>
      <c r="I57" s="319">
        <v>515573</v>
      </c>
      <c r="J57" s="320">
        <v>140330</v>
      </c>
      <c r="K57" s="321">
        <v>-11.9</v>
      </c>
      <c r="L57" s="322">
        <v>228305</v>
      </c>
      <c r="M57" s="323">
        <v>5.6</v>
      </c>
      <c r="N57" s="324">
        <v>-17.5</v>
      </c>
    </row>
    <row r="58" spans="1:14" x14ac:dyDescent="0.15">
      <c r="A58" s="248"/>
      <c r="B58" s="244"/>
      <c r="C58" s="244"/>
      <c r="D58" s="244"/>
      <c r="E58" s="244"/>
      <c r="F58" s="244"/>
      <c r="G58" s="325"/>
      <c r="H58" s="326" t="s">
        <v>505</v>
      </c>
      <c r="I58" s="327">
        <v>113762</v>
      </c>
      <c r="J58" s="328">
        <v>30964</v>
      </c>
      <c r="K58" s="329">
        <v>11</v>
      </c>
      <c r="L58" s="330">
        <v>86611</v>
      </c>
      <c r="M58" s="331">
        <v>-20.399999999999999</v>
      </c>
      <c r="N58" s="332">
        <v>31.4</v>
      </c>
    </row>
    <row r="59" spans="1:14" x14ac:dyDescent="0.15">
      <c r="A59" s="248"/>
      <c r="B59" s="244"/>
      <c r="C59" s="244"/>
      <c r="D59" s="244"/>
      <c r="E59" s="244"/>
      <c r="F59" s="244"/>
      <c r="G59" s="310" t="s">
        <v>509</v>
      </c>
      <c r="H59" s="311"/>
      <c r="I59" s="319">
        <v>204788</v>
      </c>
      <c r="J59" s="320">
        <v>56965</v>
      </c>
      <c r="K59" s="321">
        <v>-59.4</v>
      </c>
      <c r="L59" s="322">
        <v>316331</v>
      </c>
      <c r="M59" s="323">
        <v>38.6</v>
      </c>
      <c r="N59" s="324">
        <v>-98</v>
      </c>
    </row>
    <row r="60" spans="1:14" x14ac:dyDescent="0.15">
      <c r="A60" s="248"/>
      <c r="B60" s="244"/>
      <c r="C60" s="244"/>
      <c r="D60" s="244"/>
      <c r="E60" s="244"/>
      <c r="F60" s="244"/>
      <c r="G60" s="325"/>
      <c r="H60" s="326" t="s">
        <v>505</v>
      </c>
      <c r="I60" s="333">
        <v>94525</v>
      </c>
      <c r="J60" s="328">
        <v>26293</v>
      </c>
      <c r="K60" s="329">
        <v>-15.1</v>
      </c>
      <c r="L60" s="330">
        <v>106387</v>
      </c>
      <c r="M60" s="331">
        <v>22.8</v>
      </c>
      <c r="N60" s="332">
        <v>-37.9</v>
      </c>
    </row>
    <row r="61" spans="1:14" x14ac:dyDescent="0.15">
      <c r="A61" s="248"/>
      <c r="B61" s="244"/>
      <c r="C61" s="244"/>
      <c r="D61" s="244"/>
      <c r="E61" s="244"/>
      <c r="F61" s="244"/>
      <c r="G61" s="310" t="s">
        <v>510</v>
      </c>
      <c r="H61" s="334"/>
      <c r="I61" s="335">
        <v>385425</v>
      </c>
      <c r="J61" s="336">
        <v>103559</v>
      </c>
      <c r="K61" s="337">
        <v>121.9</v>
      </c>
      <c r="L61" s="338">
        <v>271572</v>
      </c>
      <c r="M61" s="339">
        <v>17</v>
      </c>
      <c r="N61" s="324">
        <v>104.9</v>
      </c>
    </row>
    <row r="62" spans="1:14" x14ac:dyDescent="0.15">
      <c r="A62" s="248"/>
      <c r="B62" s="244"/>
      <c r="C62" s="244"/>
      <c r="D62" s="244"/>
      <c r="E62" s="244"/>
      <c r="F62" s="244"/>
      <c r="G62" s="325"/>
      <c r="H62" s="326" t="s">
        <v>505</v>
      </c>
      <c r="I62" s="327">
        <v>153029</v>
      </c>
      <c r="J62" s="328">
        <v>40796</v>
      </c>
      <c r="K62" s="329">
        <v>248.2</v>
      </c>
      <c r="L62" s="330">
        <v>116940</v>
      </c>
      <c r="M62" s="331">
        <v>14</v>
      </c>
      <c r="N62" s="332">
        <v>234.2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7" t="s">
        <v>3</v>
      </c>
      <c r="D47" s="1137"/>
      <c r="E47" s="1138"/>
      <c r="F47" s="11">
        <v>15.42</v>
      </c>
      <c r="G47" s="12">
        <v>21.8</v>
      </c>
      <c r="H47" s="12">
        <v>28.07</v>
      </c>
      <c r="I47" s="12">
        <v>32.22</v>
      </c>
      <c r="J47" s="13">
        <v>31.83</v>
      </c>
    </row>
    <row r="48" spans="2:10" ht="57.75" customHeight="1" x14ac:dyDescent="0.15">
      <c r="B48" s="14"/>
      <c r="C48" s="1139" t="s">
        <v>4</v>
      </c>
      <c r="D48" s="1139"/>
      <c r="E48" s="1140"/>
      <c r="F48" s="15">
        <v>1.31</v>
      </c>
      <c r="G48" s="16">
        <v>0.84</v>
      </c>
      <c r="H48" s="16">
        <v>1.05</v>
      </c>
      <c r="I48" s="16">
        <v>1.1100000000000001</v>
      </c>
      <c r="J48" s="17">
        <v>0.79</v>
      </c>
    </row>
    <row r="49" spans="2:10" ht="57.75" customHeight="1" thickBot="1" x14ac:dyDescent="0.2">
      <c r="B49" s="18"/>
      <c r="C49" s="1141" t="s">
        <v>5</v>
      </c>
      <c r="D49" s="1141"/>
      <c r="E49" s="1142"/>
      <c r="F49" s="19">
        <v>8.99</v>
      </c>
      <c r="G49" s="20">
        <v>9.89</v>
      </c>
      <c r="H49" s="20">
        <v>8.19</v>
      </c>
      <c r="I49" s="20">
        <v>4.66</v>
      </c>
      <c r="J49" s="21">
        <v>3.51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49" t="s">
        <v>517</v>
      </c>
      <c r="D34" s="1149"/>
      <c r="E34" s="1150"/>
      <c r="F34" s="32">
        <v>1.31</v>
      </c>
      <c r="G34" s="33">
        <v>0.84</v>
      </c>
      <c r="H34" s="33">
        <v>1.05</v>
      </c>
      <c r="I34" s="33">
        <v>1.1100000000000001</v>
      </c>
      <c r="J34" s="34">
        <v>0.79</v>
      </c>
      <c r="K34" s="22"/>
      <c r="L34" s="22"/>
      <c r="M34" s="22"/>
      <c r="N34" s="22"/>
      <c r="O34" s="22"/>
      <c r="P34" s="22"/>
    </row>
    <row r="35" spans="1:16" ht="39" customHeight="1" x14ac:dyDescent="0.15">
      <c r="A35" s="22"/>
      <c r="B35" s="35"/>
      <c r="C35" s="1143" t="s">
        <v>518</v>
      </c>
      <c r="D35" s="1144"/>
      <c r="E35" s="1145"/>
      <c r="F35" s="36">
        <v>0.05</v>
      </c>
      <c r="G35" s="37">
        <v>0.14000000000000001</v>
      </c>
      <c r="H35" s="37">
        <v>0.04</v>
      </c>
      <c r="I35" s="37">
        <v>0.15</v>
      </c>
      <c r="J35" s="38">
        <v>0.16</v>
      </c>
      <c r="K35" s="22"/>
      <c r="L35" s="22"/>
      <c r="M35" s="22"/>
      <c r="N35" s="22"/>
      <c r="O35" s="22"/>
      <c r="P35" s="22"/>
    </row>
    <row r="36" spans="1:16" ht="39" customHeight="1" x14ac:dyDescent="0.15">
      <c r="A36" s="22"/>
      <c r="B36" s="35"/>
      <c r="C36" s="1143" t="s">
        <v>519</v>
      </c>
      <c r="D36" s="1144"/>
      <c r="E36" s="1145"/>
      <c r="F36" s="36">
        <v>0.02</v>
      </c>
      <c r="G36" s="37">
        <v>0.06</v>
      </c>
      <c r="H36" s="37">
        <v>0.2</v>
      </c>
      <c r="I36" s="37">
        <v>0.05</v>
      </c>
      <c r="J36" s="38">
        <v>0.03</v>
      </c>
      <c r="K36" s="22"/>
      <c r="L36" s="22"/>
      <c r="M36" s="22"/>
      <c r="N36" s="22"/>
      <c r="O36" s="22"/>
      <c r="P36" s="22"/>
    </row>
    <row r="37" spans="1:16" ht="39" customHeight="1" x14ac:dyDescent="0.15">
      <c r="A37" s="22"/>
      <c r="B37" s="35"/>
      <c r="C37" s="1143" t="s">
        <v>520</v>
      </c>
      <c r="D37" s="1144"/>
      <c r="E37" s="1145"/>
      <c r="F37" s="36">
        <v>0.02</v>
      </c>
      <c r="G37" s="37">
        <v>0.03</v>
      </c>
      <c r="H37" s="37">
        <v>0.01</v>
      </c>
      <c r="I37" s="37">
        <v>0.01</v>
      </c>
      <c r="J37" s="38">
        <v>0.01</v>
      </c>
      <c r="K37" s="22"/>
      <c r="L37" s="22"/>
      <c r="M37" s="22"/>
      <c r="N37" s="22"/>
      <c r="O37" s="22"/>
      <c r="P37" s="22"/>
    </row>
    <row r="38" spans="1:16" ht="39" customHeight="1" x14ac:dyDescent="0.15">
      <c r="A38" s="22"/>
      <c r="B38" s="35"/>
      <c r="C38" s="1143"/>
      <c r="D38" s="1144"/>
      <c r="E38" s="1145"/>
      <c r="F38" s="36"/>
      <c r="G38" s="37"/>
      <c r="H38" s="37"/>
      <c r="I38" s="37"/>
      <c r="J38" s="38"/>
      <c r="K38" s="22"/>
      <c r="L38" s="22"/>
      <c r="M38" s="22"/>
      <c r="N38" s="22"/>
      <c r="O38" s="22"/>
      <c r="P38" s="22"/>
    </row>
    <row r="39" spans="1:16" ht="39" customHeight="1" x14ac:dyDescent="0.15">
      <c r="A39" s="22"/>
      <c r="B39" s="35"/>
      <c r="C39" s="1143"/>
      <c r="D39" s="1144"/>
      <c r="E39" s="1145"/>
      <c r="F39" s="36"/>
      <c r="G39" s="37"/>
      <c r="H39" s="37"/>
      <c r="I39" s="37"/>
      <c r="J39" s="38"/>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521</v>
      </c>
      <c r="D42" s="1144"/>
      <c r="E42" s="1145"/>
      <c r="F42" s="36" t="s">
        <v>472</v>
      </c>
      <c r="G42" s="37" t="s">
        <v>472</v>
      </c>
      <c r="H42" s="37" t="s">
        <v>472</v>
      </c>
      <c r="I42" s="37" t="s">
        <v>472</v>
      </c>
      <c r="J42" s="38" t="s">
        <v>472</v>
      </c>
      <c r="K42" s="22"/>
      <c r="L42" s="22"/>
      <c r="M42" s="22"/>
      <c r="N42" s="22"/>
      <c r="O42" s="22"/>
      <c r="P42" s="22"/>
    </row>
    <row r="43" spans="1:16" ht="39" customHeight="1" thickBot="1" x14ac:dyDescent="0.2">
      <c r="A43" s="22"/>
      <c r="B43" s="40"/>
      <c r="C43" s="1146" t="s">
        <v>522</v>
      </c>
      <c r="D43" s="1147"/>
      <c r="E43" s="1148"/>
      <c r="F43" s="41">
        <v>0</v>
      </c>
      <c r="G43" s="42">
        <v>0</v>
      </c>
      <c r="H43" s="42" t="s">
        <v>472</v>
      </c>
      <c r="I43" s="42" t="s">
        <v>472</v>
      </c>
      <c r="J43" s="43" t="s">
        <v>472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677</v>
      </c>
      <c r="L45" s="60">
        <v>667</v>
      </c>
      <c r="M45" s="60">
        <v>644</v>
      </c>
      <c r="N45" s="60">
        <v>496</v>
      </c>
      <c r="O45" s="61">
        <v>492</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472</v>
      </c>
      <c r="L46" s="64" t="s">
        <v>472</v>
      </c>
      <c r="M46" s="64" t="s">
        <v>472</v>
      </c>
      <c r="N46" s="64" t="s">
        <v>472</v>
      </c>
      <c r="O46" s="65" t="s">
        <v>472</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472</v>
      </c>
      <c r="L47" s="64" t="s">
        <v>472</v>
      </c>
      <c r="M47" s="64" t="s">
        <v>472</v>
      </c>
      <c r="N47" s="64" t="s">
        <v>472</v>
      </c>
      <c r="O47" s="65" t="s">
        <v>472</v>
      </c>
      <c r="P47" s="48"/>
      <c r="Q47" s="48"/>
      <c r="R47" s="48"/>
      <c r="S47" s="48"/>
      <c r="T47" s="48"/>
      <c r="U47" s="48"/>
    </row>
    <row r="48" spans="1:21" ht="30.75" customHeight="1" x14ac:dyDescent="0.15">
      <c r="A48" s="48"/>
      <c r="B48" s="1161"/>
      <c r="C48" s="1162"/>
      <c r="D48" s="62"/>
      <c r="E48" s="1153" t="s">
        <v>15</v>
      </c>
      <c r="F48" s="1153"/>
      <c r="G48" s="1153"/>
      <c r="H48" s="1153"/>
      <c r="I48" s="1153"/>
      <c r="J48" s="1154"/>
      <c r="K48" s="63">
        <v>25</v>
      </c>
      <c r="L48" s="64">
        <v>48</v>
      </c>
      <c r="M48" s="64">
        <v>71</v>
      </c>
      <c r="N48" s="64">
        <v>62</v>
      </c>
      <c r="O48" s="65">
        <v>67</v>
      </c>
      <c r="P48" s="48"/>
      <c r="Q48" s="48"/>
      <c r="R48" s="48"/>
      <c r="S48" s="48"/>
      <c r="T48" s="48"/>
      <c r="U48" s="48"/>
    </row>
    <row r="49" spans="1:21" ht="30.75" customHeight="1" x14ac:dyDescent="0.15">
      <c r="A49" s="48"/>
      <c r="B49" s="1161"/>
      <c r="C49" s="1162"/>
      <c r="D49" s="62"/>
      <c r="E49" s="1153" t="s">
        <v>16</v>
      </c>
      <c r="F49" s="1153"/>
      <c r="G49" s="1153"/>
      <c r="H49" s="1153"/>
      <c r="I49" s="1153"/>
      <c r="J49" s="1154"/>
      <c r="K49" s="63">
        <v>16</v>
      </c>
      <c r="L49" s="64">
        <v>17</v>
      </c>
      <c r="M49" s="64">
        <v>16</v>
      </c>
      <c r="N49" s="64">
        <v>17</v>
      </c>
      <c r="O49" s="65">
        <v>17</v>
      </c>
      <c r="P49" s="48"/>
      <c r="Q49" s="48"/>
      <c r="R49" s="48"/>
      <c r="S49" s="48"/>
      <c r="T49" s="48"/>
      <c r="U49" s="48"/>
    </row>
    <row r="50" spans="1:21" ht="30.75" customHeight="1" x14ac:dyDescent="0.15">
      <c r="A50" s="48"/>
      <c r="B50" s="1161"/>
      <c r="C50" s="1162"/>
      <c r="D50" s="62"/>
      <c r="E50" s="1153" t="s">
        <v>17</v>
      </c>
      <c r="F50" s="1153"/>
      <c r="G50" s="1153"/>
      <c r="H50" s="1153"/>
      <c r="I50" s="1153"/>
      <c r="J50" s="1154"/>
      <c r="K50" s="63">
        <v>40</v>
      </c>
      <c r="L50" s="64">
        <v>37</v>
      </c>
      <c r="M50" s="64">
        <v>37</v>
      </c>
      <c r="N50" s="64">
        <v>39</v>
      </c>
      <c r="O50" s="65">
        <v>38</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t="s">
        <v>472</v>
      </c>
      <c r="M51" s="64" t="s">
        <v>472</v>
      </c>
      <c r="N51" s="64" t="s">
        <v>472</v>
      </c>
      <c r="O51" s="65" t="s">
        <v>472</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457</v>
      </c>
      <c r="L52" s="64">
        <v>457</v>
      </c>
      <c r="M52" s="64">
        <v>451</v>
      </c>
      <c r="N52" s="64">
        <v>370</v>
      </c>
      <c r="O52" s="65">
        <v>400</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301</v>
      </c>
      <c r="L53" s="69">
        <v>312</v>
      </c>
      <c r="M53" s="69">
        <v>317</v>
      </c>
      <c r="N53" s="69">
        <v>244</v>
      </c>
      <c r="O53" s="70">
        <v>214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2015-04-17T07:44:15Z</cp:lastPrinted>
  <dcterms:created xsi:type="dcterms:W3CDTF">2015-02-17T05:47:02Z</dcterms:created>
  <dcterms:modified xsi:type="dcterms:W3CDTF">2015-05-01T04:01:07Z</dcterms:modified>
  <cp:category/>
</cp:coreProperties>
</file>