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NAS\Share01\12_建設課\水道係\06 調査及び周知関係（後志総合振興局）\R6年度\R7.1.24【130（木）〆依頼】公営企業に係る経営比較分析表（令和5年度決算）の分析等について\回答\"/>
    </mc:Choice>
  </mc:AlternateContent>
  <xr:revisionPtr revIDLastSave="0" documentId="13_ncr:1_{55860FBD-24CC-4D53-AB79-B354DB730DEE}" xr6:coauthVersionLast="47" xr6:coauthVersionMax="47" xr10:uidLastSave="{00000000-0000-0000-0000-000000000000}"/>
  <workbookProtection workbookAlgorithmName="SHA-512" workbookHashValue="L9IBtPgI083ZhZnin3QlYuA5R9ZX/PPZmllzn4jWooqDv95Q6uMMGevZrVIP9YP1xuL8zxoV0m+3ZeCWl/AngQ==" workbookSaltValue="PA4eND9xC6Ba5lb1yXX8VA==" workbookSpinCount="100000" lockStructure="1"/>
  <bookViews>
    <workbookView xWindow="-120" yWindow="-120" windowWidth="29040" windowHeight="1572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H85" i="4"/>
  <c r="BB10" i="4"/>
  <c r="AT10" i="4"/>
  <c r="AL10" i="4"/>
  <c r="P10" i="4"/>
  <c r="I10" i="4"/>
  <c r="BB8" i="4"/>
  <c r="AT8" i="4"/>
  <c r="AD8" i="4"/>
  <c r="W8" i="4"/>
  <c r="P8" i="4"/>
  <c r="I8" i="4"/>
  <c r="B8" i="4"/>
  <c r="B6"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<sst xmlns="http://schemas.openxmlformats.org/spreadsheetml/2006/main" count="233" uniqueCount="117">
  <si>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</si>
  <si>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</si>
  <si>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</si>
  <si>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</si>
  <si>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</si>
  <si>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</si>
  <si>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</si>
  <si>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</si>
  <si>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</si>
  <si>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</si>
  <si>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</si>
  <si>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</si>
  <si>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</si>
  <si>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</si>
  <si>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</si>
  <si>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</si>
  <si>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</si>
  <si>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</si>
  <si>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</si>
  <si>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</si>
  <si>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</si>
  <si>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</si>
  <si>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</si>
  <si>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</si>
  <si>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</si>
  <si>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</si>
  <si>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</si>
  <si>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</si>
  <si>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</si>
  <si>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</si>
  <si>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</si>
  <si>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</si>
  <si>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</si>
  <si>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</si>
  <si>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</si>
  <si>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</si>
  <si>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</si>
  <si>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</si>
  <si>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</si>
  <si>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</si>
  <si>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</si>
  <si>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</si>
  <si>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</si>
  <si>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</si>
  <si>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</si>
  <si>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</si>
  <si>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</si>
  <si>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</si>
  <si>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</si>
  <si>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</si>
  <si>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</si>
  <si>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</si>
  <si>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</si>
  <si>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</si>
  <si>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</si>
  <si>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</si>
  <si>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</si>
  <si>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</si>
  <si>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</si>
  <si>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</si>
  <si>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</si>
  <si>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</si>
  <si>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</si>
  <si>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</si>
  <si>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</si>
  <si>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</si>
  <si>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</si>
  <si>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</si>
  <si>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</si>
  <si>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</si>
  <si>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</si>
  <si>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</si>
  <si>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</si>
  <si>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</si>
  <si>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</si>
  <si>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</si>
  <si>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</si>
  <si>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</si>
  <si>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</si>
  <si>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</si>
  <si>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</si>
  <si>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</si>
  <si>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</si>
  <si>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</si>
  <si>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</si>
  <si>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</si>
  <si>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</si>
  <si>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</si>
  <si>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</si>
  <si>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</si>
  <si>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</si>
  <si>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</si>
  <si>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</si>
  <si>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</si>
  <si>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</si>
  <si>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</si>
  <si>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仁木町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</si>
  <si>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</si>
  <si>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</si>
  <si>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</si>
  <si>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</si>
  <si>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</si>
  <si>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</si>
  <si>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</si>
  <si>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</si>
  <si>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</si>
  <si>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</si>
  <si>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</si>
  <si>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</si>
  <si>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</si>
  <si>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</si>
  <si>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</si>
  <si>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</si>
  <si>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</si>
  <si>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仁木町の水道事業について、水道未普及地域を解消し、地域の公衆衛生の更なる向上を目指すと共に簡易水道施設の統合を行い、効率的な水道経営の実現を図るため、平成１４年度～平成２９年度まで、水道事業「施設の整備」を実施し、平成３０年度～令和４年度までは、水道事業「老朽管の更新工事等」を実施しました。令和５年度においては、「施設の整備」の実施がなく地方債償還額が減少傾向であり、収益的収支比率が平均値より高くなっております。また、企業債残高対給水収益比率と給水原価は、平均値よりも高い状態であり、料金回収率は、平均値より低い状態であるため、水道料金収入だけでは賄えなく一般会計繰入金等の収益を以って水道経営しております。今後の経営状況については、耐用年数を経過する施設・設備等の更新を計画的に進めるとともに、維持管理経費等の削減に努めていきます。
　施設利用率については、効率よく適正規模に利用しております。有収率については、平成２６年度から実施している老朽管の更新工事等により、有収率も平均値より高くなっておりますが、引き続き、配水管からの漏水を減少させるため、計画的な漏水調査等を実施し漏水量の削減に努めていきます。</t>
    <rPh sb="5" eb="7">
      <t>スイドウ</t>
    </rPh>
    <rPh sb="7" eb="9">
      <t>ジギョウ</t>
    </rPh>
    <rPh sb="68" eb="70">
      <t>ジツゲン</t>
    </rPh>
    <rPh sb="71" eb="72">
      <t>ハカ</t>
    </rPh>
    <rPh sb="76" eb="78">
      <t>ヘイセイ</t>
    </rPh>
    <rPh sb="80" eb="82">
      <t>ネンド</t>
    </rPh>
    <rPh sb="97" eb="99">
      <t>シセツ</t>
    </rPh>
    <rPh sb="100" eb="102">
      <t>セイビ</t>
    </rPh>
    <rPh sb="104" eb="106">
      <t>ジッシ</t>
    </rPh>
    <rPh sb="108" eb="110">
      <t>ヘイセイ</t>
    </rPh>
    <rPh sb="112" eb="114">
      <t>ネンド</t>
    </rPh>
    <rPh sb="115" eb="117">
      <t>レイワ</t>
    </rPh>
    <rPh sb="118" eb="120">
      <t>ネンド</t>
    </rPh>
    <rPh sb="124" eb="126">
      <t>スイドウ</t>
    </rPh>
    <rPh sb="126" eb="128">
      <t>ジギョウ</t>
    </rPh>
    <rPh sb="129" eb="132">
      <t>ロウキュウカン</t>
    </rPh>
    <rPh sb="133" eb="135">
      <t>コウシン</t>
    </rPh>
    <rPh sb="135" eb="138">
      <t>コウジトウ</t>
    </rPh>
    <rPh sb="140" eb="142">
      <t>ジッシ</t>
    </rPh>
    <rPh sb="147" eb="149">
      <t>レイワ</t>
    </rPh>
    <rPh sb="150" eb="152">
      <t>ネンド</t>
    </rPh>
    <rPh sb="159" eb="161">
      <t>シセツ</t>
    </rPh>
    <rPh sb="162" eb="164">
      <t>セイビ</t>
    </rPh>
    <rPh sb="166" eb="168">
      <t>ジッシ</t>
    </rPh>
    <rPh sb="176" eb="177">
      <t>ガク</t>
    </rPh>
    <rPh sb="178" eb="180">
      <t>ゲンショウ</t>
    </rPh>
    <rPh sb="180" eb="182">
      <t>ケイコウ</t>
    </rPh>
    <rPh sb="186" eb="188">
      <t>シュウエキ</t>
    </rPh>
    <rPh sb="188" eb="189">
      <t>テキ</t>
    </rPh>
    <rPh sb="189" eb="191">
      <t>シュウシ</t>
    </rPh>
    <rPh sb="191" eb="193">
      <t>ヒリツ</t>
    </rPh>
    <rPh sb="194" eb="197">
      <t>ヘイキンチ</t>
    </rPh>
    <rPh sb="199" eb="200">
      <t>タカ</t>
    </rPh>
    <rPh sb="212" eb="214">
      <t>キギョウ</t>
    </rPh>
    <rPh sb="214" eb="215">
      <t>サイ</t>
    </rPh>
    <rPh sb="215" eb="217">
      <t>ザンダカ</t>
    </rPh>
    <rPh sb="217" eb="218">
      <t>タイ</t>
    </rPh>
    <rPh sb="218" eb="220">
      <t>キュウスイ</t>
    </rPh>
    <rPh sb="220" eb="222">
      <t>シュウエキ</t>
    </rPh>
    <rPh sb="222" eb="224">
      <t>ヒリツ</t>
    </rPh>
    <rPh sb="225" eb="227">
      <t>キュウスイ</t>
    </rPh>
    <rPh sb="227" eb="229">
      <t>ゲンカ</t>
    </rPh>
    <rPh sb="231" eb="234">
      <t>ヘイキンチ</t>
    </rPh>
    <rPh sb="237" eb="238">
      <t>タカ</t>
    </rPh>
    <rPh sb="239" eb="241">
      <t>ジョウタイ</t>
    </rPh>
    <rPh sb="245" eb="247">
      <t>リョウキン</t>
    </rPh>
    <rPh sb="247" eb="250">
      <t>カイシュウリツ</t>
    </rPh>
    <rPh sb="252" eb="255">
      <t>ヘイキンチ</t>
    </rPh>
    <rPh sb="257" eb="258">
      <t>ヒク</t>
    </rPh>
    <rPh sb="259" eb="261">
      <t>ジョウタイ</t>
    </rPh>
    <rPh sb="267" eb="269">
      <t>スイドウ</t>
    </rPh>
    <rPh sb="269" eb="271">
      <t>リョウキン</t>
    </rPh>
    <rPh sb="271" eb="273">
      <t>シュウニュウ</t>
    </rPh>
    <rPh sb="277" eb="278">
      <t>マカナ</t>
    </rPh>
    <rPh sb="281" eb="283">
      <t>イッパン</t>
    </rPh>
    <rPh sb="283" eb="285">
      <t>カイケイ</t>
    </rPh>
    <rPh sb="285" eb="287">
      <t>クリイレ</t>
    </rPh>
    <rPh sb="287" eb="288">
      <t>キン</t>
    </rPh>
    <rPh sb="288" eb="289">
      <t>トウ</t>
    </rPh>
    <rPh sb="290" eb="292">
      <t>シュウエキ</t>
    </rPh>
    <rPh sb="293" eb="294">
      <t>モ</t>
    </rPh>
    <rPh sb="296" eb="298">
      <t>スイドウ</t>
    </rPh>
    <rPh sb="298" eb="300">
      <t>ケイエイ</t>
    </rPh>
    <rPh sb="307" eb="309">
      <t>コンゴ</t>
    </rPh>
    <rPh sb="310" eb="312">
      <t>ケイエイ</t>
    </rPh>
    <rPh sb="312" eb="314">
      <t>ジョウキョウ</t>
    </rPh>
    <rPh sb="320" eb="322">
      <t>タイヨウ</t>
    </rPh>
    <rPh sb="322" eb="324">
      <t>ネンスウ</t>
    </rPh>
    <rPh sb="325" eb="327">
      <t>ケイカ</t>
    </rPh>
    <rPh sb="329" eb="331">
      <t>シセツ</t>
    </rPh>
    <rPh sb="332" eb="334">
      <t>セツビ</t>
    </rPh>
    <rPh sb="334" eb="335">
      <t>トウ</t>
    </rPh>
    <rPh sb="336" eb="338">
      <t>コウシン</t>
    </rPh>
    <rPh sb="339" eb="342">
      <t>ケイカクテキ</t>
    </rPh>
    <rPh sb="343" eb="344">
      <t>スス</t>
    </rPh>
    <rPh sb="351" eb="353">
      <t>イジ</t>
    </rPh>
    <rPh sb="353" eb="355">
      <t>カンリ</t>
    </rPh>
    <rPh sb="355" eb="357">
      <t>ケイヒ</t>
    </rPh>
    <rPh sb="357" eb="358">
      <t>トウ</t>
    </rPh>
    <rPh sb="359" eb="361">
      <t>サクゲン</t>
    </rPh>
    <rPh sb="362" eb="363">
      <t>ツト</t>
    </rPh>
    <rPh sb="372" eb="374">
      <t>シセツ</t>
    </rPh>
    <rPh sb="374" eb="377">
      <t>リヨウリツ</t>
    </rPh>
    <rPh sb="383" eb="385">
      <t>コウリツ</t>
    </rPh>
    <rPh sb="387" eb="389">
      <t>テキセイ</t>
    </rPh>
    <rPh sb="389" eb="391">
      <t>キボ</t>
    </rPh>
    <rPh sb="392" eb="394">
      <t>リヨウ</t>
    </rPh>
    <rPh sb="401" eb="402">
      <t>ユウ</t>
    </rPh>
    <rPh sb="402" eb="403">
      <t>シュウ</t>
    </rPh>
    <rPh sb="403" eb="404">
      <t>リツ</t>
    </rPh>
    <rPh sb="410" eb="412">
      <t>ヘイセイ</t>
    </rPh>
    <rPh sb="414" eb="416">
      <t>ネンド</t>
    </rPh>
    <rPh sb="418" eb="420">
      <t>ジッシ</t>
    </rPh>
    <rPh sb="424" eb="426">
      <t>ロウキュウ</t>
    </rPh>
    <rPh sb="426" eb="427">
      <t>カン</t>
    </rPh>
    <rPh sb="428" eb="430">
      <t>コウシン</t>
    </rPh>
    <rPh sb="430" eb="432">
      <t>コウジ</t>
    </rPh>
    <rPh sb="432" eb="433">
      <t>トウ</t>
    </rPh>
    <rPh sb="437" eb="438">
      <t>ユウ</t>
    </rPh>
    <rPh sb="438" eb="439">
      <t>シュウ</t>
    </rPh>
    <rPh sb="439" eb="440">
      <t>リツ</t>
    </rPh>
    <rPh sb="441" eb="444">
      <t>ヘイキンチ</t>
    </rPh>
    <rPh sb="446" eb="447">
      <t>タカ</t>
    </rPh>
    <rPh sb="457" eb="458">
      <t>ヒ</t>
    </rPh>
    <rPh sb="459" eb="460">
      <t>ツヅ</t>
    </rPh>
    <rPh sb="462" eb="464">
      <t>ハイスイ</t>
    </rPh>
    <rPh sb="464" eb="465">
      <t>カン</t>
    </rPh>
    <rPh sb="468" eb="470">
      <t>ロウスイ</t>
    </rPh>
    <rPh sb="471" eb="473">
      <t>ゲンショウ</t>
    </rPh>
    <rPh sb="479" eb="481">
      <t>ケイカク</t>
    </rPh>
    <rPh sb="481" eb="482">
      <t>テキ</t>
    </rPh>
    <rPh sb="483" eb="485">
      <t>ロウスイ</t>
    </rPh>
    <rPh sb="485" eb="487">
      <t>チョウサ</t>
    </rPh>
    <rPh sb="487" eb="488">
      <t>トウ</t>
    </rPh>
    <rPh sb="489" eb="491">
      <t>ジッシ</t>
    </rPh>
    <rPh sb="492" eb="494">
      <t>ロウスイ</t>
    </rPh>
    <rPh sb="494" eb="495">
      <t>リョウ</t>
    </rPh>
    <rPh sb="496" eb="498">
      <t>サクゲン</t>
    </rPh>
    <rPh sb="499" eb="500">
      <t>ツト</t>
    </rPh>
    <phoneticPr fontId="17"/>
  </si>
  <si>
    <t>　平成１４年度～平成２９年度にて実施した水道事業「水道施設の新築等・老朽管の更新」と平成３０年度～令和４年度までに実施した水道事業「老朽管の更新工事等」を実施したことにより配水管の漏水量等が減少し、維持管理費の削減となりました。今後については、計画的な老朽管の更新や漏水調査等を実施し漏水量の削減に努めていきます。さらに、老朽による配水管の突発的な漏水事故がなくなることで断水するリスクが減り、安心・安全・安定的な水道運営を実現していきます。</t>
    <rPh sb="1" eb="3">
      <t>ヘイセイ</t>
    </rPh>
    <rPh sb="5" eb="7">
      <t>ネンド</t>
    </rPh>
    <rPh sb="8" eb="10">
      <t>ヘイセイ</t>
    </rPh>
    <rPh sb="12" eb="14">
      <t>ネンド</t>
    </rPh>
    <rPh sb="16" eb="18">
      <t>ジッシ</t>
    </rPh>
    <rPh sb="20" eb="22">
      <t>スイドウ</t>
    </rPh>
    <rPh sb="22" eb="24">
      <t>ジギョウ</t>
    </rPh>
    <rPh sb="25" eb="27">
      <t>スイドウ</t>
    </rPh>
    <rPh sb="27" eb="29">
      <t>シセツ</t>
    </rPh>
    <rPh sb="30" eb="32">
      <t>シンチク</t>
    </rPh>
    <rPh sb="32" eb="33">
      <t>トウ</t>
    </rPh>
    <rPh sb="57" eb="59">
      <t>ジッシ</t>
    </rPh>
    <rPh sb="86" eb="88">
      <t>ハイスイ</t>
    </rPh>
    <rPh sb="88" eb="89">
      <t>カン</t>
    </rPh>
    <rPh sb="99" eb="101">
      <t>イジ</t>
    </rPh>
    <rPh sb="101" eb="103">
      <t>カンリ</t>
    </rPh>
    <rPh sb="105" eb="107">
      <t>サクゲン</t>
    </rPh>
    <rPh sb="123" eb="125">
      <t>ロウスイ</t>
    </rPh>
    <rPh sb="126" eb="129">
      <t>ロウキュウカン</t>
    </rPh>
    <rPh sb="142" eb="144">
      <t>ダンスイ</t>
    </rPh>
    <rPh sb="150" eb="151">
      <t>ヘ</t>
    </rPh>
    <rPh sb="163" eb="165">
      <t>スイドウ</t>
    </rPh>
    <rPh sb="165" eb="167">
      <t>ウンエイ</t>
    </rPh>
    <rPh sb="168" eb="170">
      <t>ジツゲン</t>
    </rPh>
    <phoneticPr fontId="17"/>
  </si>
  <si>
    <t>　水道事業を実施する以前は、既認可の計画一日最大給水量を上回る水需要が発生し、配水池の運用や地域へ節水のお願いをするなどして給水を行っていました。また、水源水量の不足により、水道未普及地域の解消も図られない状態でありましたが、平成１４年度～平成２９年度まで実施した水道事業により、水道未普及地域を解消し、地域の公衆衛生の更なる向上を目指すと共に簡易水道施設の統合を行い、効率的な水道経営の実現に向けて進んできました。また、平成３０年度～令和４年度まで実施した老朽管の更新工事が完了したことにより、地方債償還額については増加傾向となりますが、令和５年度においては、「施設の整備」の実施がなく地方債償還額が減少傾向であり、収益的収支比率が平均値より高くなっております。今後については、計画的な老朽管の更新や漏水調査等を実施し漏水量の削減に努めていきます。また、老朽による配水管の突発的な漏水事故がなくなることで断水するリスクが減り、安心・安全・安定的な水道運営を実現が可能となります。</t>
    <rPh sb="10" eb="12">
      <t>イゼン</t>
    </rPh>
    <rPh sb="103" eb="105">
      <t>ジョウタイ</t>
    </rPh>
    <rPh sb="120" eb="122">
      <t>ヘイセイ</t>
    </rPh>
    <rPh sb="124" eb="126">
      <t>ネンド</t>
    </rPh>
    <rPh sb="140" eb="142">
      <t>スイドウ</t>
    </rPh>
    <rPh sb="142" eb="145">
      <t>ミフキュウ</t>
    </rPh>
    <rPh sb="145" eb="147">
      <t>チイキ</t>
    </rPh>
    <rPh sb="148" eb="150">
      <t>カイショウ</t>
    </rPh>
    <rPh sb="152" eb="154">
      <t>チイキ</t>
    </rPh>
    <rPh sb="155" eb="157">
      <t>コウシュウ</t>
    </rPh>
    <rPh sb="157" eb="159">
      <t>エイセイ</t>
    </rPh>
    <rPh sb="160" eb="161">
      <t>サラ</t>
    </rPh>
    <rPh sb="163" eb="165">
      <t>コウジョウ</t>
    </rPh>
    <rPh sb="166" eb="168">
      <t>メザ</t>
    </rPh>
    <rPh sb="170" eb="171">
      <t>トモ</t>
    </rPh>
    <rPh sb="172" eb="174">
      <t>カンイ</t>
    </rPh>
    <rPh sb="174" eb="176">
      <t>スイドウ</t>
    </rPh>
    <rPh sb="176" eb="178">
      <t>シセツ</t>
    </rPh>
    <rPh sb="179" eb="181">
      <t>トウゴウ</t>
    </rPh>
    <rPh sb="182" eb="183">
      <t>オコナ</t>
    </rPh>
    <rPh sb="185" eb="188">
      <t>コウリツテキ</t>
    </rPh>
    <rPh sb="189" eb="191">
      <t>スイドウ</t>
    </rPh>
    <rPh sb="191" eb="193">
      <t>ケイエイ</t>
    </rPh>
    <rPh sb="194" eb="196">
      <t>ジツゲン</t>
    </rPh>
    <rPh sb="197" eb="198">
      <t>ム</t>
    </rPh>
    <rPh sb="200" eb="201">
      <t>スス</t>
    </rPh>
    <rPh sb="211" eb="213">
      <t>ヘイセイ</t>
    </rPh>
    <rPh sb="215" eb="217">
      <t>ネンド</t>
    </rPh>
    <rPh sb="218" eb="219">
      <t>レイ</t>
    </rPh>
    <rPh sb="219" eb="220">
      <t>ワ</t>
    </rPh>
    <rPh sb="221" eb="223">
      <t>ネンド</t>
    </rPh>
    <rPh sb="225" eb="227">
      <t>ジッシ</t>
    </rPh>
    <rPh sb="229" eb="231">
      <t>ロウキュウ</t>
    </rPh>
    <rPh sb="231" eb="232">
      <t>カン</t>
    </rPh>
    <rPh sb="233" eb="235">
      <t>コウシン</t>
    </rPh>
    <rPh sb="235" eb="237">
      <t>コウジ</t>
    </rPh>
    <rPh sb="238" eb="240">
      <t>カンリョウ</t>
    </rPh>
    <rPh sb="253" eb="254">
      <t>ガク</t>
    </rPh>
    <rPh sb="259" eb="261">
      <t>ゾウカ</t>
    </rPh>
    <rPh sb="261" eb="263">
      <t>ケイコウ</t>
    </rPh>
    <rPh sb="432" eb="434">
      <t>カノウ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</si>
</sst>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indexed="8"/>
      <name val="ＭＳ ゴシック"/>
      <family val="3"/>
      <charset val="128"/>
    </font>
    <font>
      <sz val="6"/>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2.1800000000000002</c:v>
                </c:pt>
                <c:pt idx="1">
                  <c:v>1.89</c:v>
                </c:pt>
                <c:pt idx="2">
                  <c:v>3.44</c:v>
                </c:pt>
                <c:pt idx="3">
                  <c:v>4.26</c:v>
                </c:pt>
                <c:pt idx="4" formatCode="#,##0.00;&quot;△&quot;#,##0.00">
                  <c:v>0</c:v>
                </c:pt>
              </c:numCache>
            </c:numRef>
          </c:val>
          <c:extLst>
            <c:ext xmlns:c16="http://schemas.microsoft.com/office/drawing/2014/chart" uri="{C3380CC4-5D6E-409C-BE32-E72D297353CC}">
              <c16:uniqueId val="{00000000-81C5-41F1-9F1D-AB24DB92FD71}"/>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81C5-41F1-9F1D-AB24DB92FD71}"/>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61.33</c:v>
                </c:pt>
                <c:pt idx="1">
                  <c:v>64.92</c:v>
                </c:pt>
                <c:pt idx="2">
                  <c:v>63.92</c:v>
                </c:pt>
                <c:pt idx="3">
                  <c:v>58.74</c:v>
                </c:pt>
                <c:pt idx="4">
                  <c:v>55.46</c:v>
                </c:pt>
              </c:numCache>
            </c:numRef>
          </c:val>
          <c:extLst>
            <c:ext xmlns:c16="http://schemas.microsoft.com/office/drawing/2014/chart" uri="{C3380CC4-5D6E-409C-BE32-E72D297353CC}">
              <c16:uniqueId val="{00000000-E275-4865-A264-16F60FDC2775}"/>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E275-4865-A264-16F60FDC2775}"/>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71.349999999999994</c:v>
                </c:pt>
                <c:pt idx="1">
                  <c:v>68.959999999999994</c:v>
                </c:pt>
                <c:pt idx="2">
                  <c:v>69.400000000000006</c:v>
                </c:pt>
                <c:pt idx="3">
                  <c:v>73.92</c:v>
                </c:pt>
                <c:pt idx="4">
                  <c:v>78.63</c:v>
                </c:pt>
              </c:numCache>
            </c:numRef>
          </c:val>
          <c:extLst>
            <c:ext xmlns:c16="http://schemas.microsoft.com/office/drawing/2014/chart" uri="{C3380CC4-5D6E-409C-BE32-E72D297353CC}">
              <c16:uniqueId val="{00000000-8204-4271-AB1D-A02B622C906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8204-4271-AB1D-A02B622C906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42.63</c:v>
                </c:pt>
                <c:pt idx="1">
                  <c:v>52.34</c:v>
                </c:pt>
                <c:pt idx="2">
                  <c:v>49.81</c:v>
                </c:pt>
                <c:pt idx="3">
                  <c:v>49.87</c:v>
                </c:pt>
                <c:pt idx="4">
                  <c:v>79.19</c:v>
                </c:pt>
              </c:numCache>
            </c:numRef>
          </c:val>
          <c:extLst>
            <c:ext xmlns:c16="http://schemas.microsoft.com/office/drawing/2014/chart" uri="{C3380CC4-5D6E-409C-BE32-E72D297353CC}">
              <c16:uniqueId val="{00000000-E424-4EC6-A095-4AE9E857C8F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E424-4EC6-A095-4AE9E857C8F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DF-4E74-8F5E-5138BD66C6B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DF-4E74-8F5E-5138BD66C6B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0E-4809-8EF0-C28F2DA8F4D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0E-4809-8EF0-C28F2DA8F4D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F3-4D30-8D1D-64E9228EE34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F3-4D30-8D1D-64E9228EE34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F7-49B0-B856-EED035E008B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F7-49B0-B856-EED035E008B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2490.5300000000002</c:v>
                </c:pt>
                <c:pt idx="1">
                  <c:v>2388.0300000000002</c:v>
                </c:pt>
                <c:pt idx="2">
                  <c:v>2387.02</c:v>
                </c:pt>
                <c:pt idx="3">
                  <c:v>2441.69</c:v>
                </c:pt>
                <c:pt idx="4">
                  <c:v>2273.6799999999998</c:v>
                </c:pt>
              </c:numCache>
            </c:numRef>
          </c:val>
          <c:extLst>
            <c:ext xmlns:c16="http://schemas.microsoft.com/office/drawing/2014/chart" uri="{C3380CC4-5D6E-409C-BE32-E72D297353CC}">
              <c16:uniqueId val="{00000000-09DE-4CBF-8BD6-A16E08137F89}"/>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09DE-4CBF-8BD6-A16E08137F89}"/>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28.3</c:v>
                </c:pt>
                <c:pt idx="1">
                  <c:v>31.8</c:v>
                </c:pt>
                <c:pt idx="2">
                  <c:v>30.35</c:v>
                </c:pt>
                <c:pt idx="3">
                  <c:v>29.68</c:v>
                </c:pt>
                <c:pt idx="4">
                  <c:v>32.049999999999997</c:v>
                </c:pt>
              </c:numCache>
            </c:numRef>
          </c:val>
          <c:extLst>
            <c:ext xmlns:c16="http://schemas.microsoft.com/office/drawing/2014/chart" uri="{C3380CC4-5D6E-409C-BE32-E72D297353CC}">
              <c16:uniqueId val="{00000000-9DCC-4D5B-9145-253C5A629FB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9DCC-4D5B-9145-253C5A629FB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886.83</c:v>
                </c:pt>
                <c:pt idx="1">
                  <c:v>793.06</c:v>
                </c:pt>
                <c:pt idx="2">
                  <c:v>837.45</c:v>
                </c:pt>
                <c:pt idx="3">
                  <c:v>861.33</c:v>
                </c:pt>
                <c:pt idx="4">
                  <c:v>790.8</c:v>
                </c:pt>
              </c:numCache>
            </c:numRef>
          </c:val>
          <c:extLst>
            <c:ext xmlns:c16="http://schemas.microsoft.com/office/drawing/2014/chart" uri="{C3380CC4-5D6E-409C-BE32-E72D297353CC}">
              <c16:uniqueId val="{00000000-D9EB-4A14-B8C7-D42BEC6270D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D9EB-4A14-B8C7-D42BEC6270D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3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15">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15">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6" t="str">
        <f>データ!H6</f>
        <v>北海道　仁木町</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7" t="s">
        <v>9</v>
      </c>
      <c r="BM7" s="68"/>
      <c r="BN7" s="68"/>
      <c r="BO7" s="68"/>
      <c r="BP7" s="68"/>
      <c r="BQ7" s="68"/>
      <c r="BR7" s="68"/>
      <c r="BS7" s="68"/>
      <c r="BT7" s="68"/>
      <c r="BU7" s="68"/>
      <c r="BV7" s="68"/>
      <c r="BW7" s="68"/>
      <c r="BX7" s="68"/>
      <c r="BY7" s="69"/>
    </row>
    <row r="8" spans="1:78" ht="18.75" customHeight="1" x14ac:dyDescent="0.15">
      <c r="A8" s="2"/>
      <c r="B8" s="64" t="str">
        <f>データ!$I$6</f>
        <v>法非適用</v>
      </c>
      <c r="C8" s="64"/>
      <c r="D8" s="64"/>
      <c r="E8" s="64"/>
      <c r="F8" s="64"/>
      <c r="G8" s="64"/>
      <c r="H8" s="64"/>
      <c r="I8" s="64" t="str">
        <f>データ!$J$6</f>
        <v>水道事業</v>
      </c>
      <c r="J8" s="64"/>
      <c r="K8" s="64"/>
      <c r="L8" s="64"/>
      <c r="M8" s="64"/>
      <c r="N8" s="64"/>
      <c r="O8" s="64"/>
      <c r="P8" s="64" t="str">
        <f>データ!$K$6</f>
        <v>簡易水道事業</v>
      </c>
      <c r="Q8" s="64"/>
      <c r="R8" s="64"/>
      <c r="S8" s="64"/>
      <c r="T8" s="64"/>
      <c r="U8" s="64"/>
      <c r="V8" s="64"/>
      <c r="W8" s="64" t="str">
        <f>データ!$L$6</f>
        <v>D3</v>
      </c>
      <c r="X8" s="64"/>
      <c r="Y8" s="64"/>
      <c r="Z8" s="64"/>
      <c r="AA8" s="64"/>
      <c r="AB8" s="64"/>
      <c r="AC8" s="64"/>
      <c r="AD8" s="64" t="str">
        <f>データ!$M$6</f>
        <v>非設置</v>
      </c>
      <c r="AE8" s="64"/>
      <c r="AF8" s="64"/>
      <c r="AG8" s="64"/>
      <c r="AH8" s="64"/>
      <c r="AI8" s="64"/>
      <c r="AJ8" s="64"/>
      <c r="AK8" s="2"/>
      <c r="AL8" s="59">
        <f>データ!$R$6</f>
        <v>3040</v>
      </c>
      <c r="AM8" s="59"/>
      <c r="AN8" s="59"/>
      <c r="AO8" s="59"/>
      <c r="AP8" s="59"/>
      <c r="AQ8" s="59"/>
      <c r="AR8" s="59"/>
      <c r="AS8" s="59"/>
      <c r="AT8" s="35">
        <f>データ!$S$6</f>
        <v>167.96</v>
      </c>
      <c r="AU8" s="35"/>
      <c r="AV8" s="35"/>
      <c r="AW8" s="35"/>
      <c r="AX8" s="35"/>
      <c r="AY8" s="35"/>
      <c r="AZ8" s="35"/>
      <c r="BA8" s="35"/>
      <c r="BB8" s="35">
        <f>データ!$T$6</f>
        <v>18.100000000000001</v>
      </c>
      <c r="BC8" s="35"/>
      <c r="BD8" s="35"/>
      <c r="BE8" s="35"/>
      <c r="BF8" s="35"/>
      <c r="BG8" s="35"/>
      <c r="BH8" s="35"/>
      <c r="BI8" s="35"/>
      <c r="BJ8" s="3"/>
      <c r="BK8" s="3"/>
      <c r="BL8" s="60" t="s">
        <v>10</v>
      </c>
      <c r="BM8" s="61"/>
      <c r="BN8" s="62" t="s">
        <v>11</v>
      </c>
      <c r="BO8" s="62"/>
      <c r="BP8" s="62"/>
      <c r="BQ8" s="62"/>
      <c r="BR8" s="62"/>
      <c r="BS8" s="62"/>
      <c r="BT8" s="62"/>
      <c r="BU8" s="62"/>
      <c r="BV8" s="62"/>
      <c r="BW8" s="62"/>
      <c r="BX8" s="62"/>
      <c r="BY8" s="63"/>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46" t="s">
        <v>19</v>
      </c>
      <c r="BM9" s="47"/>
      <c r="BN9" s="48" t="s">
        <v>20</v>
      </c>
      <c r="BO9" s="48"/>
      <c r="BP9" s="48"/>
      <c r="BQ9" s="48"/>
      <c r="BR9" s="48"/>
      <c r="BS9" s="48"/>
      <c r="BT9" s="48"/>
      <c r="BU9" s="48"/>
      <c r="BV9" s="48"/>
      <c r="BW9" s="48"/>
      <c r="BX9" s="48"/>
      <c r="BY9" s="49"/>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87.5</v>
      </c>
      <c r="Q10" s="35"/>
      <c r="R10" s="35"/>
      <c r="S10" s="35"/>
      <c r="T10" s="35"/>
      <c r="U10" s="35"/>
      <c r="V10" s="35"/>
      <c r="W10" s="59">
        <f>データ!$Q$6</f>
        <v>4360</v>
      </c>
      <c r="X10" s="59"/>
      <c r="Y10" s="59"/>
      <c r="Z10" s="59"/>
      <c r="AA10" s="59"/>
      <c r="AB10" s="59"/>
      <c r="AC10" s="59"/>
      <c r="AD10" s="2"/>
      <c r="AE10" s="2"/>
      <c r="AF10" s="2"/>
      <c r="AG10" s="2"/>
      <c r="AH10" s="2"/>
      <c r="AI10" s="2"/>
      <c r="AJ10" s="2"/>
      <c r="AK10" s="2"/>
      <c r="AL10" s="59">
        <f>データ!$U$6</f>
        <v>2667</v>
      </c>
      <c r="AM10" s="59"/>
      <c r="AN10" s="59"/>
      <c r="AO10" s="59"/>
      <c r="AP10" s="59"/>
      <c r="AQ10" s="59"/>
      <c r="AR10" s="59"/>
      <c r="AS10" s="59"/>
      <c r="AT10" s="35">
        <f>データ!$V$6</f>
        <v>32.03</v>
      </c>
      <c r="AU10" s="35"/>
      <c r="AV10" s="35"/>
      <c r="AW10" s="35"/>
      <c r="AX10" s="35"/>
      <c r="AY10" s="35"/>
      <c r="AZ10" s="35"/>
      <c r="BA10" s="35"/>
      <c r="BB10" s="35">
        <f>データ!$W$6</f>
        <v>83.27</v>
      </c>
      <c r="BC10" s="35"/>
      <c r="BD10" s="35"/>
      <c r="BE10" s="35"/>
      <c r="BF10" s="35"/>
      <c r="BG10" s="35"/>
      <c r="BH10" s="35"/>
      <c r="BI10" s="35"/>
      <c r="BJ10" s="2"/>
      <c r="BK10" s="2"/>
      <c r="BL10" s="50" t="s">
        <v>21</v>
      </c>
      <c r="BM10" s="51"/>
      <c r="BN10" s="52" t="s">
        <v>22</v>
      </c>
      <c r="BO10" s="52"/>
      <c r="BP10" s="52"/>
      <c r="BQ10" s="52"/>
      <c r="BR10" s="52"/>
      <c r="BS10" s="52"/>
      <c r="BT10" s="52"/>
      <c r="BU10" s="52"/>
      <c r="BV10" s="52"/>
      <c r="BW10" s="52"/>
      <c r="BX10" s="52"/>
      <c r="BY10" s="5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29" t="s">
        <v>25</v>
      </c>
      <c r="BM14" s="30"/>
      <c r="BN14" s="30"/>
      <c r="BO14" s="30"/>
      <c r="BP14" s="30"/>
      <c r="BQ14" s="30"/>
      <c r="BR14" s="30"/>
      <c r="BS14" s="30"/>
      <c r="BT14" s="30"/>
      <c r="BU14" s="30"/>
      <c r="BV14" s="30"/>
      <c r="BW14" s="30"/>
      <c r="BX14" s="30"/>
      <c r="BY14" s="30"/>
      <c r="BZ14" s="31"/>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2"/>
      <c r="BM15" s="33"/>
      <c r="BN15" s="33"/>
      <c r="BO15" s="33"/>
      <c r="BP15" s="33"/>
      <c r="BQ15" s="33"/>
      <c r="BR15" s="33"/>
      <c r="BS15" s="33"/>
      <c r="BT15" s="33"/>
      <c r="BU15" s="33"/>
      <c r="BV15" s="33"/>
      <c r="BW15" s="33"/>
      <c r="BX15" s="33"/>
      <c r="BY15" s="33"/>
      <c r="BZ15" s="3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6" t="s">
        <v>114</v>
      </c>
      <c r="BM16" s="37"/>
      <c r="BN16" s="37"/>
      <c r="BO16" s="37"/>
      <c r="BP16" s="37"/>
      <c r="BQ16" s="37"/>
      <c r="BR16" s="37"/>
      <c r="BS16" s="37"/>
      <c r="BT16" s="37"/>
      <c r="BU16" s="37"/>
      <c r="BV16" s="37"/>
      <c r="BW16" s="37"/>
      <c r="BX16" s="37"/>
      <c r="BY16" s="37"/>
      <c r="BZ16" s="3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6"/>
      <c r="BM17" s="37"/>
      <c r="BN17" s="37"/>
      <c r="BO17" s="37"/>
      <c r="BP17" s="37"/>
      <c r="BQ17" s="37"/>
      <c r="BR17" s="37"/>
      <c r="BS17" s="37"/>
      <c r="BT17" s="37"/>
      <c r="BU17" s="37"/>
      <c r="BV17" s="37"/>
      <c r="BW17" s="37"/>
      <c r="BX17" s="37"/>
      <c r="BY17" s="37"/>
      <c r="BZ17" s="3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6"/>
      <c r="BM18" s="37"/>
      <c r="BN18" s="37"/>
      <c r="BO18" s="37"/>
      <c r="BP18" s="37"/>
      <c r="BQ18" s="37"/>
      <c r="BR18" s="37"/>
      <c r="BS18" s="37"/>
      <c r="BT18" s="37"/>
      <c r="BU18" s="37"/>
      <c r="BV18" s="37"/>
      <c r="BW18" s="37"/>
      <c r="BX18" s="37"/>
      <c r="BY18" s="37"/>
      <c r="BZ18" s="3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6"/>
      <c r="BM19" s="37"/>
      <c r="BN19" s="37"/>
      <c r="BO19" s="37"/>
      <c r="BP19" s="37"/>
      <c r="BQ19" s="37"/>
      <c r="BR19" s="37"/>
      <c r="BS19" s="37"/>
      <c r="BT19" s="37"/>
      <c r="BU19" s="37"/>
      <c r="BV19" s="37"/>
      <c r="BW19" s="37"/>
      <c r="BX19" s="37"/>
      <c r="BY19" s="37"/>
      <c r="BZ19" s="3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6"/>
      <c r="BM20" s="37"/>
      <c r="BN20" s="37"/>
      <c r="BO20" s="37"/>
      <c r="BP20" s="37"/>
      <c r="BQ20" s="37"/>
      <c r="BR20" s="37"/>
      <c r="BS20" s="37"/>
      <c r="BT20" s="37"/>
      <c r="BU20" s="37"/>
      <c r="BV20" s="37"/>
      <c r="BW20" s="37"/>
      <c r="BX20" s="37"/>
      <c r="BY20" s="37"/>
      <c r="BZ20" s="3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6"/>
      <c r="BM21" s="37"/>
      <c r="BN21" s="37"/>
      <c r="BO21" s="37"/>
      <c r="BP21" s="37"/>
      <c r="BQ21" s="37"/>
      <c r="BR21" s="37"/>
      <c r="BS21" s="37"/>
      <c r="BT21" s="37"/>
      <c r="BU21" s="37"/>
      <c r="BV21" s="37"/>
      <c r="BW21" s="37"/>
      <c r="BX21" s="37"/>
      <c r="BY21" s="37"/>
      <c r="BZ21" s="3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6"/>
      <c r="BM22" s="37"/>
      <c r="BN22" s="37"/>
      <c r="BO22" s="37"/>
      <c r="BP22" s="37"/>
      <c r="BQ22" s="37"/>
      <c r="BR22" s="37"/>
      <c r="BS22" s="37"/>
      <c r="BT22" s="37"/>
      <c r="BU22" s="37"/>
      <c r="BV22" s="37"/>
      <c r="BW22" s="37"/>
      <c r="BX22" s="37"/>
      <c r="BY22" s="37"/>
      <c r="BZ22" s="3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6"/>
      <c r="BM23" s="37"/>
      <c r="BN23" s="37"/>
      <c r="BO23" s="37"/>
      <c r="BP23" s="37"/>
      <c r="BQ23" s="37"/>
      <c r="BR23" s="37"/>
      <c r="BS23" s="37"/>
      <c r="BT23" s="37"/>
      <c r="BU23" s="37"/>
      <c r="BV23" s="37"/>
      <c r="BW23" s="37"/>
      <c r="BX23" s="37"/>
      <c r="BY23" s="37"/>
      <c r="BZ23" s="3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6"/>
      <c r="BM24" s="37"/>
      <c r="BN24" s="37"/>
      <c r="BO24" s="37"/>
      <c r="BP24" s="37"/>
      <c r="BQ24" s="37"/>
      <c r="BR24" s="37"/>
      <c r="BS24" s="37"/>
      <c r="BT24" s="37"/>
      <c r="BU24" s="37"/>
      <c r="BV24" s="37"/>
      <c r="BW24" s="37"/>
      <c r="BX24" s="37"/>
      <c r="BY24" s="37"/>
      <c r="BZ24" s="3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6"/>
      <c r="BM25" s="37"/>
      <c r="BN25" s="37"/>
      <c r="BO25" s="37"/>
      <c r="BP25" s="37"/>
      <c r="BQ25" s="37"/>
      <c r="BR25" s="37"/>
      <c r="BS25" s="37"/>
      <c r="BT25" s="37"/>
      <c r="BU25" s="37"/>
      <c r="BV25" s="37"/>
      <c r="BW25" s="37"/>
      <c r="BX25" s="37"/>
      <c r="BY25" s="37"/>
      <c r="BZ25" s="3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6"/>
      <c r="BM26" s="37"/>
      <c r="BN26" s="37"/>
      <c r="BO26" s="37"/>
      <c r="BP26" s="37"/>
      <c r="BQ26" s="37"/>
      <c r="BR26" s="37"/>
      <c r="BS26" s="37"/>
      <c r="BT26" s="37"/>
      <c r="BU26" s="37"/>
      <c r="BV26" s="37"/>
      <c r="BW26" s="37"/>
      <c r="BX26" s="37"/>
      <c r="BY26" s="37"/>
      <c r="BZ26" s="3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6"/>
      <c r="BM27" s="37"/>
      <c r="BN27" s="37"/>
      <c r="BO27" s="37"/>
      <c r="BP27" s="37"/>
      <c r="BQ27" s="37"/>
      <c r="BR27" s="37"/>
      <c r="BS27" s="37"/>
      <c r="BT27" s="37"/>
      <c r="BU27" s="37"/>
      <c r="BV27" s="37"/>
      <c r="BW27" s="37"/>
      <c r="BX27" s="37"/>
      <c r="BY27" s="37"/>
      <c r="BZ27" s="3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6"/>
      <c r="BM28" s="37"/>
      <c r="BN28" s="37"/>
      <c r="BO28" s="37"/>
      <c r="BP28" s="37"/>
      <c r="BQ28" s="37"/>
      <c r="BR28" s="37"/>
      <c r="BS28" s="37"/>
      <c r="BT28" s="37"/>
      <c r="BU28" s="37"/>
      <c r="BV28" s="37"/>
      <c r="BW28" s="37"/>
      <c r="BX28" s="37"/>
      <c r="BY28" s="37"/>
      <c r="BZ28" s="3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6"/>
      <c r="BM29" s="37"/>
      <c r="BN29" s="37"/>
      <c r="BO29" s="37"/>
      <c r="BP29" s="37"/>
      <c r="BQ29" s="37"/>
      <c r="BR29" s="37"/>
      <c r="BS29" s="37"/>
      <c r="BT29" s="37"/>
      <c r="BU29" s="37"/>
      <c r="BV29" s="37"/>
      <c r="BW29" s="37"/>
      <c r="BX29" s="37"/>
      <c r="BY29" s="37"/>
      <c r="BZ29" s="3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6"/>
      <c r="BM30" s="37"/>
      <c r="BN30" s="37"/>
      <c r="BO30" s="37"/>
      <c r="BP30" s="37"/>
      <c r="BQ30" s="37"/>
      <c r="BR30" s="37"/>
      <c r="BS30" s="37"/>
      <c r="BT30" s="37"/>
      <c r="BU30" s="37"/>
      <c r="BV30" s="37"/>
      <c r="BW30" s="37"/>
      <c r="BX30" s="37"/>
      <c r="BY30" s="37"/>
      <c r="BZ30" s="3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6"/>
      <c r="BM31" s="37"/>
      <c r="BN31" s="37"/>
      <c r="BO31" s="37"/>
      <c r="BP31" s="37"/>
      <c r="BQ31" s="37"/>
      <c r="BR31" s="37"/>
      <c r="BS31" s="37"/>
      <c r="BT31" s="37"/>
      <c r="BU31" s="37"/>
      <c r="BV31" s="37"/>
      <c r="BW31" s="37"/>
      <c r="BX31" s="37"/>
      <c r="BY31" s="37"/>
      <c r="BZ31" s="3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6"/>
      <c r="BM32" s="37"/>
      <c r="BN32" s="37"/>
      <c r="BO32" s="37"/>
      <c r="BP32" s="37"/>
      <c r="BQ32" s="37"/>
      <c r="BR32" s="37"/>
      <c r="BS32" s="37"/>
      <c r="BT32" s="37"/>
      <c r="BU32" s="37"/>
      <c r="BV32" s="37"/>
      <c r="BW32" s="37"/>
      <c r="BX32" s="37"/>
      <c r="BY32" s="37"/>
      <c r="BZ32" s="3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6"/>
      <c r="BM33" s="37"/>
      <c r="BN33" s="37"/>
      <c r="BO33" s="37"/>
      <c r="BP33" s="37"/>
      <c r="BQ33" s="37"/>
      <c r="BR33" s="37"/>
      <c r="BS33" s="37"/>
      <c r="BT33" s="37"/>
      <c r="BU33" s="37"/>
      <c r="BV33" s="37"/>
      <c r="BW33" s="37"/>
      <c r="BX33" s="37"/>
      <c r="BY33" s="37"/>
      <c r="BZ33" s="3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6"/>
      <c r="BM34" s="37"/>
      <c r="BN34" s="37"/>
      <c r="BO34" s="37"/>
      <c r="BP34" s="37"/>
      <c r="BQ34" s="37"/>
      <c r="BR34" s="37"/>
      <c r="BS34" s="37"/>
      <c r="BT34" s="37"/>
      <c r="BU34" s="37"/>
      <c r="BV34" s="37"/>
      <c r="BW34" s="37"/>
      <c r="BX34" s="37"/>
      <c r="BY34" s="37"/>
      <c r="BZ34" s="3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6"/>
      <c r="BM35" s="37"/>
      <c r="BN35" s="37"/>
      <c r="BO35" s="37"/>
      <c r="BP35" s="37"/>
      <c r="BQ35" s="37"/>
      <c r="BR35" s="37"/>
      <c r="BS35" s="37"/>
      <c r="BT35" s="37"/>
      <c r="BU35" s="37"/>
      <c r="BV35" s="37"/>
      <c r="BW35" s="37"/>
      <c r="BX35" s="37"/>
      <c r="BY35" s="37"/>
      <c r="BZ35" s="3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6"/>
      <c r="BM36" s="37"/>
      <c r="BN36" s="37"/>
      <c r="BO36" s="37"/>
      <c r="BP36" s="37"/>
      <c r="BQ36" s="37"/>
      <c r="BR36" s="37"/>
      <c r="BS36" s="37"/>
      <c r="BT36" s="37"/>
      <c r="BU36" s="37"/>
      <c r="BV36" s="37"/>
      <c r="BW36" s="37"/>
      <c r="BX36" s="37"/>
      <c r="BY36" s="37"/>
      <c r="BZ36" s="3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6"/>
      <c r="BM37" s="37"/>
      <c r="BN37" s="37"/>
      <c r="BO37" s="37"/>
      <c r="BP37" s="37"/>
      <c r="BQ37" s="37"/>
      <c r="BR37" s="37"/>
      <c r="BS37" s="37"/>
      <c r="BT37" s="37"/>
      <c r="BU37" s="37"/>
      <c r="BV37" s="37"/>
      <c r="BW37" s="37"/>
      <c r="BX37" s="37"/>
      <c r="BY37" s="37"/>
      <c r="BZ37" s="3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6"/>
      <c r="BM38" s="37"/>
      <c r="BN38" s="37"/>
      <c r="BO38" s="37"/>
      <c r="BP38" s="37"/>
      <c r="BQ38" s="37"/>
      <c r="BR38" s="37"/>
      <c r="BS38" s="37"/>
      <c r="BT38" s="37"/>
      <c r="BU38" s="37"/>
      <c r="BV38" s="37"/>
      <c r="BW38" s="37"/>
      <c r="BX38" s="37"/>
      <c r="BY38" s="37"/>
      <c r="BZ38" s="3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6"/>
      <c r="BM39" s="37"/>
      <c r="BN39" s="37"/>
      <c r="BO39" s="37"/>
      <c r="BP39" s="37"/>
      <c r="BQ39" s="37"/>
      <c r="BR39" s="37"/>
      <c r="BS39" s="37"/>
      <c r="BT39" s="37"/>
      <c r="BU39" s="37"/>
      <c r="BV39" s="37"/>
      <c r="BW39" s="37"/>
      <c r="BX39" s="37"/>
      <c r="BY39" s="37"/>
      <c r="BZ39" s="3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6"/>
      <c r="BM40" s="37"/>
      <c r="BN40" s="37"/>
      <c r="BO40" s="37"/>
      <c r="BP40" s="37"/>
      <c r="BQ40" s="37"/>
      <c r="BR40" s="37"/>
      <c r="BS40" s="37"/>
      <c r="BT40" s="37"/>
      <c r="BU40" s="37"/>
      <c r="BV40" s="37"/>
      <c r="BW40" s="37"/>
      <c r="BX40" s="37"/>
      <c r="BY40" s="37"/>
      <c r="BZ40" s="3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6"/>
      <c r="BM41" s="37"/>
      <c r="BN41" s="37"/>
      <c r="BO41" s="37"/>
      <c r="BP41" s="37"/>
      <c r="BQ41" s="37"/>
      <c r="BR41" s="37"/>
      <c r="BS41" s="37"/>
      <c r="BT41" s="37"/>
      <c r="BU41" s="37"/>
      <c r="BV41" s="37"/>
      <c r="BW41" s="37"/>
      <c r="BX41" s="37"/>
      <c r="BY41" s="37"/>
      <c r="BZ41" s="3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6"/>
      <c r="BM42" s="37"/>
      <c r="BN42" s="37"/>
      <c r="BO42" s="37"/>
      <c r="BP42" s="37"/>
      <c r="BQ42" s="37"/>
      <c r="BR42" s="37"/>
      <c r="BS42" s="37"/>
      <c r="BT42" s="37"/>
      <c r="BU42" s="37"/>
      <c r="BV42" s="37"/>
      <c r="BW42" s="37"/>
      <c r="BX42" s="37"/>
      <c r="BY42" s="37"/>
      <c r="BZ42" s="3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6"/>
      <c r="BM43" s="37"/>
      <c r="BN43" s="37"/>
      <c r="BO43" s="37"/>
      <c r="BP43" s="37"/>
      <c r="BQ43" s="37"/>
      <c r="BR43" s="37"/>
      <c r="BS43" s="37"/>
      <c r="BT43" s="37"/>
      <c r="BU43" s="37"/>
      <c r="BV43" s="37"/>
      <c r="BW43" s="37"/>
      <c r="BX43" s="37"/>
      <c r="BY43" s="37"/>
      <c r="BZ43" s="3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29" t="s">
        <v>26</v>
      </c>
      <c r="BM45" s="30"/>
      <c r="BN45" s="30"/>
      <c r="BO45" s="30"/>
      <c r="BP45" s="30"/>
      <c r="BQ45" s="30"/>
      <c r="BR45" s="30"/>
      <c r="BS45" s="30"/>
      <c r="BT45" s="30"/>
      <c r="BU45" s="30"/>
      <c r="BV45" s="30"/>
      <c r="BW45" s="30"/>
      <c r="BX45" s="30"/>
      <c r="BY45" s="30"/>
      <c r="BZ45" s="3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2"/>
      <c r="BM46" s="33"/>
      <c r="BN46" s="33"/>
      <c r="BO46" s="33"/>
      <c r="BP46" s="33"/>
      <c r="BQ46" s="33"/>
      <c r="BR46" s="33"/>
      <c r="BS46" s="33"/>
      <c r="BT46" s="33"/>
      <c r="BU46" s="33"/>
      <c r="BV46" s="33"/>
      <c r="BW46" s="33"/>
      <c r="BX46" s="33"/>
      <c r="BY46" s="33"/>
      <c r="BZ46" s="3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6" t="s">
        <v>115</v>
      </c>
      <c r="BM47" s="37"/>
      <c r="BN47" s="37"/>
      <c r="BO47" s="37"/>
      <c r="BP47" s="37"/>
      <c r="BQ47" s="37"/>
      <c r="BR47" s="37"/>
      <c r="BS47" s="37"/>
      <c r="BT47" s="37"/>
      <c r="BU47" s="37"/>
      <c r="BV47" s="37"/>
      <c r="BW47" s="37"/>
      <c r="BX47" s="37"/>
      <c r="BY47" s="37"/>
      <c r="BZ47" s="3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6"/>
      <c r="BM48" s="37"/>
      <c r="BN48" s="37"/>
      <c r="BO48" s="37"/>
      <c r="BP48" s="37"/>
      <c r="BQ48" s="37"/>
      <c r="BR48" s="37"/>
      <c r="BS48" s="37"/>
      <c r="BT48" s="37"/>
      <c r="BU48" s="37"/>
      <c r="BV48" s="37"/>
      <c r="BW48" s="37"/>
      <c r="BX48" s="37"/>
      <c r="BY48" s="37"/>
      <c r="BZ48" s="3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6"/>
      <c r="BM49" s="37"/>
      <c r="BN49" s="37"/>
      <c r="BO49" s="37"/>
      <c r="BP49" s="37"/>
      <c r="BQ49" s="37"/>
      <c r="BR49" s="37"/>
      <c r="BS49" s="37"/>
      <c r="BT49" s="37"/>
      <c r="BU49" s="37"/>
      <c r="BV49" s="37"/>
      <c r="BW49" s="37"/>
      <c r="BX49" s="37"/>
      <c r="BY49" s="37"/>
      <c r="BZ49" s="3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6"/>
      <c r="BM50" s="37"/>
      <c r="BN50" s="37"/>
      <c r="BO50" s="37"/>
      <c r="BP50" s="37"/>
      <c r="BQ50" s="37"/>
      <c r="BR50" s="37"/>
      <c r="BS50" s="37"/>
      <c r="BT50" s="37"/>
      <c r="BU50" s="37"/>
      <c r="BV50" s="37"/>
      <c r="BW50" s="37"/>
      <c r="BX50" s="37"/>
      <c r="BY50" s="37"/>
      <c r="BZ50" s="3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6"/>
      <c r="BM51" s="37"/>
      <c r="BN51" s="37"/>
      <c r="BO51" s="37"/>
      <c r="BP51" s="37"/>
      <c r="BQ51" s="37"/>
      <c r="BR51" s="37"/>
      <c r="BS51" s="37"/>
      <c r="BT51" s="37"/>
      <c r="BU51" s="37"/>
      <c r="BV51" s="37"/>
      <c r="BW51" s="37"/>
      <c r="BX51" s="37"/>
      <c r="BY51" s="37"/>
      <c r="BZ51" s="3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6"/>
      <c r="BM52" s="37"/>
      <c r="BN52" s="37"/>
      <c r="BO52" s="37"/>
      <c r="BP52" s="37"/>
      <c r="BQ52" s="37"/>
      <c r="BR52" s="37"/>
      <c r="BS52" s="37"/>
      <c r="BT52" s="37"/>
      <c r="BU52" s="37"/>
      <c r="BV52" s="37"/>
      <c r="BW52" s="37"/>
      <c r="BX52" s="37"/>
      <c r="BY52" s="37"/>
      <c r="BZ52" s="3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6"/>
      <c r="BM53" s="37"/>
      <c r="BN53" s="37"/>
      <c r="BO53" s="37"/>
      <c r="BP53" s="37"/>
      <c r="BQ53" s="37"/>
      <c r="BR53" s="37"/>
      <c r="BS53" s="37"/>
      <c r="BT53" s="37"/>
      <c r="BU53" s="37"/>
      <c r="BV53" s="37"/>
      <c r="BW53" s="37"/>
      <c r="BX53" s="37"/>
      <c r="BY53" s="37"/>
      <c r="BZ53" s="3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6"/>
      <c r="BM54" s="37"/>
      <c r="BN54" s="37"/>
      <c r="BO54" s="37"/>
      <c r="BP54" s="37"/>
      <c r="BQ54" s="37"/>
      <c r="BR54" s="37"/>
      <c r="BS54" s="37"/>
      <c r="BT54" s="37"/>
      <c r="BU54" s="37"/>
      <c r="BV54" s="37"/>
      <c r="BW54" s="37"/>
      <c r="BX54" s="37"/>
      <c r="BY54" s="37"/>
      <c r="BZ54" s="3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6"/>
      <c r="BM55" s="37"/>
      <c r="BN55" s="37"/>
      <c r="BO55" s="37"/>
      <c r="BP55" s="37"/>
      <c r="BQ55" s="37"/>
      <c r="BR55" s="37"/>
      <c r="BS55" s="37"/>
      <c r="BT55" s="37"/>
      <c r="BU55" s="37"/>
      <c r="BV55" s="37"/>
      <c r="BW55" s="37"/>
      <c r="BX55" s="37"/>
      <c r="BY55" s="37"/>
      <c r="BZ55" s="3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6"/>
      <c r="BM56" s="37"/>
      <c r="BN56" s="37"/>
      <c r="BO56" s="37"/>
      <c r="BP56" s="37"/>
      <c r="BQ56" s="37"/>
      <c r="BR56" s="37"/>
      <c r="BS56" s="37"/>
      <c r="BT56" s="37"/>
      <c r="BU56" s="37"/>
      <c r="BV56" s="37"/>
      <c r="BW56" s="37"/>
      <c r="BX56" s="37"/>
      <c r="BY56" s="37"/>
      <c r="BZ56" s="3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6"/>
      <c r="BM57" s="37"/>
      <c r="BN57" s="37"/>
      <c r="BO57" s="37"/>
      <c r="BP57" s="37"/>
      <c r="BQ57" s="37"/>
      <c r="BR57" s="37"/>
      <c r="BS57" s="37"/>
      <c r="BT57" s="37"/>
      <c r="BU57" s="37"/>
      <c r="BV57" s="37"/>
      <c r="BW57" s="37"/>
      <c r="BX57" s="37"/>
      <c r="BY57" s="37"/>
      <c r="BZ57" s="3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6"/>
      <c r="BM58" s="37"/>
      <c r="BN58" s="37"/>
      <c r="BO58" s="37"/>
      <c r="BP58" s="37"/>
      <c r="BQ58" s="37"/>
      <c r="BR58" s="37"/>
      <c r="BS58" s="37"/>
      <c r="BT58" s="37"/>
      <c r="BU58" s="37"/>
      <c r="BV58" s="37"/>
      <c r="BW58" s="37"/>
      <c r="BX58" s="37"/>
      <c r="BY58" s="37"/>
      <c r="BZ58" s="3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6"/>
      <c r="BM59" s="37"/>
      <c r="BN59" s="37"/>
      <c r="BO59" s="37"/>
      <c r="BP59" s="37"/>
      <c r="BQ59" s="37"/>
      <c r="BR59" s="37"/>
      <c r="BS59" s="37"/>
      <c r="BT59" s="37"/>
      <c r="BU59" s="37"/>
      <c r="BV59" s="37"/>
      <c r="BW59" s="37"/>
      <c r="BX59" s="37"/>
      <c r="BY59" s="37"/>
      <c r="BZ59" s="38"/>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6"/>
      <c r="BM60" s="37"/>
      <c r="BN60" s="37"/>
      <c r="BO60" s="37"/>
      <c r="BP60" s="37"/>
      <c r="BQ60" s="37"/>
      <c r="BR60" s="37"/>
      <c r="BS60" s="37"/>
      <c r="BT60" s="37"/>
      <c r="BU60" s="37"/>
      <c r="BV60" s="37"/>
      <c r="BW60" s="37"/>
      <c r="BX60" s="37"/>
      <c r="BY60" s="37"/>
      <c r="BZ60" s="38"/>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6"/>
      <c r="BM61" s="37"/>
      <c r="BN61" s="37"/>
      <c r="BO61" s="37"/>
      <c r="BP61" s="37"/>
      <c r="BQ61" s="37"/>
      <c r="BR61" s="37"/>
      <c r="BS61" s="37"/>
      <c r="BT61" s="37"/>
      <c r="BU61" s="37"/>
      <c r="BV61" s="37"/>
      <c r="BW61" s="37"/>
      <c r="BX61" s="37"/>
      <c r="BY61" s="37"/>
      <c r="BZ61" s="3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6"/>
      <c r="BM62" s="37"/>
      <c r="BN62" s="37"/>
      <c r="BO62" s="37"/>
      <c r="BP62" s="37"/>
      <c r="BQ62" s="37"/>
      <c r="BR62" s="37"/>
      <c r="BS62" s="37"/>
      <c r="BT62" s="37"/>
      <c r="BU62" s="37"/>
      <c r="BV62" s="37"/>
      <c r="BW62" s="37"/>
      <c r="BX62" s="37"/>
      <c r="BY62" s="37"/>
      <c r="BZ62" s="3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29" t="s">
        <v>28</v>
      </c>
      <c r="BM64" s="30"/>
      <c r="BN64" s="30"/>
      <c r="BO64" s="30"/>
      <c r="BP64" s="30"/>
      <c r="BQ64" s="30"/>
      <c r="BR64" s="30"/>
      <c r="BS64" s="30"/>
      <c r="BT64" s="30"/>
      <c r="BU64" s="30"/>
      <c r="BV64" s="30"/>
      <c r="BW64" s="30"/>
      <c r="BX64" s="30"/>
      <c r="BY64" s="30"/>
      <c r="BZ64" s="3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2"/>
      <c r="BM65" s="33"/>
      <c r="BN65" s="33"/>
      <c r="BO65" s="33"/>
      <c r="BP65" s="33"/>
      <c r="BQ65" s="33"/>
      <c r="BR65" s="33"/>
      <c r="BS65" s="33"/>
      <c r="BT65" s="33"/>
      <c r="BU65" s="33"/>
      <c r="BV65" s="33"/>
      <c r="BW65" s="33"/>
      <c r="BX65" s="33"/>
      <c r="BY65" s="33"/>
      <c r="BZ65" s="3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6" t="s">
        <v>116</v>
      </c>
      <c r="BM66" s="37"/>
      <c r="BN66" s="37"/>
      <c r="BO66" s="37"/>
      <c r="BP66" s="37"/>
      <c r="BQ66" s="37"/>
      <c r="BR66" s="37"/>
      <c r="BS66" s="37"/>
      <c r="BT66" s="37"/>
      <c r="BU66" s="37"/>
      <c r="BV66" s="37"/>
      <c r="BW66" s="37"/>
      <c r="BX66" s="37"/>
      <c r="BY66" s="37"/>
      <c r="BZ66" s="3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6"/>
      <c r="BM67" s="37"/>
      <c r="BN67" s="37"/>
      <c r="BO67" s="37"/>
      <c r="BP67" s="37"/>
      <c r="BQ67" s="37"/>
      <c r="BR67" s="37"/>
      <c r="BS67" s="37"/>
      <c r="BT67" s="37"/>
      <c r="BU67" s="37"/>
      <c r="BV67" s="37"/>
      <c r="BW67" s="37"/>
      <c r="BX67" s="37"/>
      <c r="BY67" s="37"/>
      <c r="BZ67" s="3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6"/>
      <c r="BM68" s="37"/>
      <c r="BN68" s="37"/>
      <c r="BO68" s="37"/>
      <c r="BP68" s="37"/>
      <c r="BQ68" s="37"/>
      <c r="BR68" s="37"/>
      <c r="BS68" s="37"/>
      <c r="BT68" s="37"/>
      <c r="BU68" s="37"/>
      <c r="BV68" s="37"/>
      <c r="BW68" s="37"/>
      <c r="BX68" s="37"/>
      <c r="BY68" s="37"/>
      <c r="BZ68" s="3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6"/>
      <c r="BM69" s="37"/>
      <c r="BN69" s="37"/>
      <c r="BO69" s="37"/>
      <c r="BP69" s="37"/>
      <c r="BQ69" s="37"/>
      <c r="BR69" s="37"/>
      <c r="BS69" s="37"/>
      <c r="BT69" s="37"/>
      <c r="BU69" s="37"/>
      <c r="BV69" s="37"/>
      <c r="BW69" s="37"/>
      <c r="BX69" s="37"/>
      <c r="BY69" s="37"/>
      <c r="BZ69" s="3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6"/>
      <c r="BM70" s="37"/>
      <c r="BN70" s="37"/>
      <c r="BO70" s="37"/>
      <c r="BP70" s="37"/>
      <c r="BQ70" s="37"/>
      <c r="BR70" s="37"/>
      <c r="BS70" s="37"/>
      <c r="BT70" s="37"/>
      <c r="BU70" s="37"/>
      <c r="BV70" s="37"/>
      <c r="BW70" s="37"/>
      <c r="BX70" s="37"/>
      <c r="BY70" s="37"/>
      <c r="BZ70" s="3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6"/>
      <c r="BM71" s="37"/>
      <c r="BN71" s="37"/>
      <c r="BO71" s="37"/>
      <c r="BP71" s="37"/>
      <c r="BQ71" s="37"/>
      <c r="BR71" s="37"/>
      <c r="BS71" s="37"/>
      <c r="BT71" s="37"/>
      <c r="BU71" s="37"/>
      <c r="BV71" s="37"/>
      <c r="BW71" s="37"/>
      <c r="BX71" s="37"/>
      <c r="BY71" s="37"/>
      <c r="BZ71" s="3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6"/>
      <c r="BM72" s="37"/>
      <c r="BN72" s="37"/>
      <c r="BO72" s="37"/>
      <c r="BP72" s="37"/>
      <c r="BQ72" s="37"/>
      <c r="BR72" s="37"/>
      <c r="BS72" s="37"/>
      <c r="BT72" s="37"/>
      <c r="BU72" s="37"/>
      <c r="BV72" s="37"/>
      <c r="BW72" s="37"/>
      <c r="BX72" s="37"/>
      <c r="BY72" s="37"/>
      <c r="BZ72" s="3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6"/>
      <c r="BM73" s="37"/>
      <c r="BN73" s="37"/>
      <c r="BO73" s="37"/>
      <c r="BP73" s="37"/>
      <c r="BQ73" s="37"/>
      <c r="BR73" s="37"/>
      <c r="BS73" s="37"/>
      <c r="BT73" s="37"/>
      <c r="BU73" s="37"/>
      <c r="BV73" s="37"/>
      <c r="BW73" s="37"/>
      <c r="BX73" s="37"/>
      <c r="BY73" s="37"/>
      <c r="BZ73" s="3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6"/>
      <c r="BM74" s="37"/>
      <c r="BN74" s="37"/>
      <c r="BO74" s="37"/>
      <c r="BP74" s="37"/>
      <c r="BQ74" s="37"/>
      <c r="BR74" s="37"/>
      <c r="BS74" s="37"/>
      <c r="BT74" s="37"/>
      <c r="BU74" s="37"/>
      <c r="BV74" s="37"/>
      <c r="BW74" s="37"/>
      <c r="BX74" s="37"/>
      <c r="BY74" s="37"/>
      <c r="BZ74" s="3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6"/>
      <c r="BM75" s="37"/>
      <c r="BN75" s="37"/>
      <c r="BO75" s="37"/>
      <c r="BP75" s="37"/>
      <c r="BQ75" s="37"/>
      <c r="BR75" s="37"/>
      <c r="BS75" s="37"/>
      <c r="BT75" s="37"/>
      <c r="BU75" s="37"/>
      <c r="BV75" s="37"/>
      <c r="BW75" s="37"/>
      <c r="BX75" s="37"/>
      <c r="BY75" s="37"/>
      <c r="BZ75" s="3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6"/>
      <c r="BM76" s="37"/>
      <c r="BN76" s="37"/>
      <c r="BO76" s="37"/>
      <c r="BP76" s="37"/>
      <c r="BQ76" s="37"/>
      <c r="BR76" s="37"/>
      <c r="BS76" s="37"/>
      <c r="BT76" s="37"/>
      <c r="BU76" s="37"/>
      <c r="BV76" s="37"/>
      <c r="BW76" s="37"/>
      <c r="BX76" s="37"/>
      <c r="BY76" s="37"/>
      <c r="BZ76" s="3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6"/>
      <c r="BM77" s="37"/>
      <c r="BN77" s="37"/>
      <c r="BO77" s="37"/>
      <c r="BP77" s="37"/>
      <c r="BQ77" s="37"/>
      <c r="BR77" s="37"/>
      <c r="BS77" s="37"/>
      <c r="BT77" s="37"/>
      <c r="BU77" s="37"/>
      <c r="BV77" s="37"/>
      <c r="BW77" s="37"/>
      <c r="BX77" s="37"/>
      <c r="BY77" s="37"/>
      <c r="BZ77" s="3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6"/>
      <c r="BM78" s="37"/>
      <c r="BN78" s="37"/>
      <c r="BO78" s="37"/>
      <c r="BP78" s="37"/>
      <c r="BQ78" s="37"/>
      <c r="BR78" s="37"/>
      <c r="BS78" s="37"/>
      <c r="BT78" s="37"/>
      <c r="BU78" s="37"/>
      <c r="BV78" s="37"/>
      <c r="BW78" s="37"/>
      <c r="BX78" s="37"/>
      <c r="BY78" s="37"/>
      <c r="BZ78" s="3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6"/>
      <c r="BM79" s="37"/>
      <c r="BN79" s="37"/>
      <c r="BO79" s="37"/>
      <c r="BP79" s="37"/>
      <c r="BQ79" s="37"/>
      <c r="BR79" s="37"/>
      <c r="BS79" s="37"/>
      <c r="BT79" s="37"/>
      <c r="BU79" s="37"/>
      <c r="BV79" s="37"/>
      <c r="BW79" s="37"/>
      <c r="BX79" s="37"/>
      <c r="BY79" s="37"/>
      <c r="BZ79" s="3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6"/>
      <c r="BM80" s="37"/>
      <c r="BN80" s="37"/>
      <c r="BO80" s="37"/>
      <c r="BP80" s="37"/>
      <c r="BQ80" s="37"/>
      <c r="BR80" s="37"/>
      <c r="BS80" s="37"/>
      <c r="BT80" s="37"/>
      <c r="BU80" s="37"/>
      <c r="BV80" s="37"/>
      <c r="BW80" s="37"/>
      <c r="BX80" s="37"/>
      <c r="BY80" s="37"/>
      <c r="BZ80" s="3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6"/>
      <c r="BM81" s="37"/>
      <c r="BN81" s="37"/>
      <c r="BO81" s="37"/>
      <c r="BP81" s="37"/>
      <c r="BQ81" s="37"/>
      <c r="BR81" s="37"/>
      <c r="BS81" s="37"/>
      <c r="BT81" s="37"/>
      <c r="BU81" s="37"/>
      <c r="BV81" s="37"/>
      <c r="BW81" s="37"/>
      <c r="BX81" s="37"/>
      <c r="BY81" s="37"/>
      <c r="BZ81" s="3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9"/>
      <c r="BM82" s="40"/>
      <c r="BN82" s="40"/>
      <c r="BO82" s="40"/>
      <c r="BP82" s="40"/>
      <c r="BQ82" s="40"/>
      <c r="BR82" s="40"/>
      <c r="BS82" s="40"/>
      <c r="BT82" s="40"/>
      <c r="BU82" s="40"/>
      <c r="BV82" s="40"/>
      <c r="BW82" s="40"/>
      <c r="BX82" s="40"/>
      <c r="BY82" s="40"/>
      <c r="BZ82" s="4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42</v>
      </c>
      <c r="O85" s="13" t="str">
        <f>データ!EN6</f>
        <v>【0.40】</v>
      </c>
    </row>
  </sheetData>
  <sheetProtection algorithmName="SHA-512" hashValue="2iBCfTe5rsbdkjFdor6ECzT1/HCPe3hfrvFiI95jHwWPJpJ+zS8LqYKNy8CpGtBwnzMXMw0YJZ3x8LrKsDkbwQ==" saltValue="2jEPMveFRAh5ynABbIcbU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14079</v>
      </c>
      <c r="D6" s="20">
        <f t="shared" si="3"/>
        <v>47</v>
      </c>
      <c r="E6" s="20">
        <f t="shared" si="3"/>
        <v>1</v>
      </c>
      <c r="F6" s="20">
        <f t="shared" si="3"/>
        <v>0</v>
      </c>
      <c r="G6" s="20">
        <f t="shared" si="3"/>
        <v>0</v>
      </c>
      <c r="H6" s="20" t="str">
        <f t="shared" si="3"/>
        <v>北海道　仁木町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87.5</v>
      </c>
      <c r="Q6" s="21">
        <f t="shared" si="3"/>
        <v>4360</v>
      </c>
      <c r="R6" s="21">
        <f t="shared" si="3"/>
        <v>3040</v>
      </c>
      <c r="S6" s="21">
        <f t="shared" si="3"/>
        <v>167.96</v>
      </c>
      <c r="T6" s="21">
        <f t="shared" si="3"/>
        <v>18.100000000000001</v>
      </c>
      <c r="U6" s="21">
        <f t="shared" si="3"/>
        <v>2667</v>
      </c>
      <c r="V6" s="21">
        <f t="shared" si="3"/>
        <v>32.03</v>
      </c>
      <c r="W6" s="21">
        <f t="shared" si="3"/>
        <v>83.27</v>
      </c>
      <c r="X6" s="22">
        <f>IF(X7="",NA(),X7)</f>
        <v>42.63</v>
      </c>
      <c r="Y6" s="22">
        <f t="shared" ref="Y6:AG6" si="4">IF(Y7="",NA(),Y7)</f>
        <v>52.34</v>
      </c>
      <c r="Z6" s="22">
        <f t="shared" si="4"/>
        <v>49.81</v>
      </c>
      <c r="AA6" s="22">
        <f t="shared" si="4"/>
        <v>49.87</v>
      </c>
      <c r="AB6" s="22">
        <f t="shared" si="4"/>
        <v>79.19</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2490.5300000000002</v>
      </c>
      <c r="BF6" s="22">
        <f t="shared" ref="BF6:BN6" si="7">IF(BF7="",NA(),BF7)</f>
        <v>2388.0300000000002</v>
      </c>
      <c r="BG6" s="22">
        <f t="shared" si="7"/>
        <v>2387.02</v>
      </c>
      <c r="BH6" s="22">
        <f t="shared" si="7"/>
        <v>2441.69</v>
      </c>
      <c r="BI6" s="22">
        <f t="shared" si="7"/>
        <v>2273.6799999999998</v>
      </c>
      <c r="BJ6" s="22">
        <f t="shared" si="7"/>
        <v>1018.52</v>
      </c>
      <c r="BK6" s="22">
        <f t="shared" si="7"/>
        <v>949.61</v>
      </c>
      <c r="BL6" s="22">
        <f t="shared" si="7"/>
        <v>918.84</v>
      </c>
      <c r="BM6" s="22">
        <f t="shared" si="7"/>
        <v>955.49</v>
      </c>
      <c r="BN6" s="22">
        <f t="shared" si="7"/>
        <v>1017.9</v>
      </c>
      <c r="BO6" s="21" t="str">
        <f>IF(BO7="","",IF(BO7="-","【-】","【"&amp;SUBSTITUTE(TEXT(BO7,"#,##0.00"),"-","△")&amp;"】"))</f>
        <v>【1,045.20】</v>
      </c>
      <c r="BP6" s="22">
        <f>IF(BP7="",NA(),BP7)</f>
        <v>28.3</v>
      </c>
      <c r="BQ6" s="22">
        <f t="shared" ref="BQ6:BY6" si="8">IF(BQ7="",NA(),BQ7)</f>
        <v>31.8</v>
      </c>
      <c r="BR6" s="22">
        <f t="shared" si="8"/>
        <v>30.35</v>
      </c>
      <c r="BS6" s="22">
        <f t="shared" si="8"/>
        <v>29.68</v>
      </c>
      <c r="BT6" s="22">
        <f t="shared" si="8"/>
        <v>32.049999999999997</v>
      </c>
      <c r="BU6" s="22">
        <f t="shared" si="8"/>
        <v>58.79</v>
      </c>
      <c r="BV6" s="22">
        <f t="shared" si="8"/>
        <v>58.41</v>
      </c>
      <c r="BW6" s="22">
        <f t="shared" si="8"/>
        <v>58.27</v>
      </c>
      <c r="BX6" s="22">
        <f t="shared" si="8"/>
        <v>55.15</v>
      </c>
      <c r="BY6" s="22">
        <f t="shared" si="8"/>
        <v>53.95</v>
      </c>
      <c r="BZ6" s="21" t="str">
        <f>IF(BZ7="","",IF(BZ7="-","【-】","【"&amp;SUBSTITUTE(TEXT(BZ7,"#,##0.00"),"-","△")&amp;"】"))</f>
        <v>【49.51】</v>
      </c>
      <c r="CA6" s="22">
        <f>IF(CA7="",NA(),CA7)</f>
        <v>886.83</v>
      </c>
      <c r="CB6" s="22">
        <f t="shared" ref="CB6:CJ6" si="9">IF(CB7="",NA(),CB7)</f>
        <v>793.06</v>
      </c>
      <c r="CC6" s="22">
        <f t="shared" si="9"/>
        <v>837.45</v>
      </c>
      <c r="CD6" s="22">
        <f t="shared" si="9"/>
        <v>861.33</v>
      </c>
      <c r="CE6" s="22">
        <f t="shared" si="9"/>
        <v>790.8</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61.33</v>
      </c>
      <c r="CM6" s="22">
        <f t="shared" ref="CM6:CU6" si="10">IF(CM7="",NA(),CM7)</f>
        <v>64.92</v>
      </c>
      <c r="CN6" s="22">
        <f t="shared" si="10"/>
        <v>63.92</v>
      </c>
      <c r="CO6" s="22">
        <f t="shared" si="10"/>
        <v>58.74</v>
      </c>
      <c r="CP6" s="22">
        <f t="shared" si="10"/>
        <v>55.46</v>
      </c>
      <c r="CQ6" s="22">
        <f t="shared" si="10"/>
        <v>56.04</v>
      </c>
      <c r="CR6" s="22">
        <f t="shared" si="10"/>
        <v>58.52</v>
      </c>
      <c r="CS6" s="22">
        <f t="shared" si="10"/>
        <v>58.88</v>
      </c>
      <c r="CT6" s="22">
        <f t="shared" si="10"/>
        <v>58.16</v>
      </c>
      <c r="CU6" s="22">
        <f t="shared" si="10"/>
        <v>55.9</v>
      </c>
      <c r="CV6" s="21" t="str">
        <f>IF(CV7="","",IF(CV7="-","【-】","【"&amp;SUBSTITUTE(TEXT(CV7,"#,##0.00"),"-","△")&amp;"】"))</f>
        <v>【55.00】</v>
      </c>
      <c r="CW6" s="22">
        <f>IF(CW7="",NA(),CW7)</f>
        <v>71.349999999999994</v>
      </c>
      <c r="CX6" s="22">
        <f t="shared" ref="CX6:DF6" si="11">IF(CX7="",NA(),CX7)</f>
        <v>68.959999999999994</v>
      </c>
      <c r="CY6" s="22">
        <f t="shared" si="11"/>
        <v>69.400000000000006</v>
      </c>
      <c r="CZ6" s="22">
        <f t="shared" si="11"/>
        <v>73.92</v>
      </c>
      <c r="DA6" s="22">
        <f t="shared" si="11"/>
        <v>78.63</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2.1800000000000002</v>
      </c>
      <c r="EE6" s="22">
        <f t="shared" ref="EE6:EM6" si="14">IF(EE7="",NA(),EE7)</f>
        <v>1.89</v>
      </c>
      <c r="EF6" s="22">
        <f t="shared" si="14"/>
        <v>3.44</v>
      </c>
      <c r="EG6" s="22">
        <f t="shared" si="14"/>
        <v>4.26</v>
      </c>
      <c r="EH6" s="21">
        <f t="shared" si="14"/>
        <v>0</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15">
      <c r="A7" s="15"/>
      <c r="B7" s="24">
        <v>2023</v>
      </c>
      <c r="C7" s="24">
        <v>14079</v>
      </c>
      <c r="D7" s="24">
        <v>47</v>
      </c>
      <c r="E7" s="24">
        <v>1</v>
      </c>
      <c r="F7" s="24">
        <v>0</v>
      </c>
      <c r="G7" s="24">
        <v>0</v>
      </c>
      <c r="H7" s="24" t="s">
        <v>96</v>
      </c>
      <c r="I7" s="24" t="s">
        <v>97</v>
      </c>
      <c r="J7" s="24" t="s">
        <v>98</v>
      </c>
      <c r="K7" s="24" t="s">
        <v>99</v>
      </c>
      <c r="L7" s="24" t="s">
        <v>100</v>
      </c>
      <c r="M7" s="24" t="s">
        <v>101</v>
      </c>
      <c r="N7" s="25" t="s">
        <v>102</v>
      </c>
      <c r="O7" s="25" t="s">
        <v>103</v>
      </c>
      <c r="P7" s="25">
        <v>87.5</v>
      </c>
      <c r="Q7" s="25">
        <v>4360</v>
      </c>
      <c r="R7" s="25">
        <v>3040</v>
      </c>
      <c r="S7" s="25">
        <v>167.96</v>
      </c>
      <c r="T7" s="25">
        <v>18.100000000000001</v>
      </c>
      <c r="U7" s="25">
        <v>2667</v>
      </c>
      <c r="V7" s="25">
        <v>32.03</v>
      </c>
      <c r="W7" s="25">
        <v>83.27</v>
      </c>
      <c r="X7" s="25">
        <v>42.63</v>
      </c>
      <c r="Y7" s="25">
        <v>52.34</v>
      </c>
      <c r="Z7" s="25">
        <v>49.81</v>
      </c>
      <c r="AA7" s="25">
        <v>49.87</v>
      </c>
      <c r="AB7" s="25">
        <v>79.19</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2490.5300000000002</v>
      </c>
      <c r="BF7" s="25">
        <v>2388.0300000000002</v>
      </c>
      <c r="BG7" s="25">
        <v>2387.02</v>
      </c>
      <c r="BH7" s="25">
        <v>2441.69</v>
      </c>
      <c r="BI7" s="25">
        <v>2273.6799999999998</v>
      </c>
      <c r="BJ7" s="25">
        <v>1018.52</v>
      </c>
      <c r="BK7" s="25">
        <v>949.61</v>
      </c>
      <c r="BL7" s="25">
        <v>918.84</v>
      </c>
      <c r="BM7" s="25">
        <v>955.49</v>
      </c>
      <c r="BN7" s="25">
        <v>1017.9</v>
      </c>
      <c r="BO7" s="25">
        <v>1045.2</v>
      </c>
      <c r="BP7" s="25">
        <v>28.3</v>
      </c>
      <c r="BQ7" s="25">
        <v>31.8</v>
      </c>
      <c r="BR7" s="25">
        <v>30.35</v>
      </c>
      <c r="BS7" s="25">
        <v>29.68</v>
      </c>
      <c r="BT7" s="25">
        <v>32.049999999999997</v>
      </c>
      <c r="BU7" s="25">
        <v>58.79</v>
      </c>
      <c r="BV7" s="25">
        <v>58.41</v>
      </c>
      <c r="BW7" s="25">
        <v>58.27</v>
      </c>
      <c r="BX7" s="25">
        <v>55.15</v>
      </c>
      <c r="BY7" s="25">
        <v>53.95</v>
      </c>
      <c r="BZ7" s="25">
        <v>49.51</v>
      </c>
      <c r="CA7" s="25">
        <v>886.83</v>
      </c>
      <c r="CB7" s="25">
        <v>793.06</v>
      </c>
      <c r="CC7" s="25">
        <v>837.45</v>
      </c>
      <c r="CD7" s="25">
        <v>861.33</v>
      </c>
      <c r="CE7" s="25">
        <v>790.8</v>
      </c>
      <c r="CF7" s="25">
        <v>298.25</v>
      </c>
      <c r="CG7" s="25">
        <v>303.27999999999997</v>
      </c>
      <c r="CH7" s="25">
        <v>303.81</v>
      </c>
      <c r="CI7" s="25">
        <v>310.26</v>
      </c>
      <c r="CJ7" s="25">
        <v>318.99</v>
      </c>
      <c r="CK7" s="25">
        <v>317.14</v>
      </c>
      <c r="CL7" s="25">
        <v>61.33</v>
      </c>
      <c r="CM7" s="25">
        <v>64.92</v>
      </c>
      <c r="CN7" s="25">
        <v>63.92</v>
      </c>
      <c r="CO7" s="25">
        <v>58.74</v>
      </c>
      <c r="CP7" s="25">
        <v>55.46</v>
      </c>
      <c r="CQ7" s="25">
        <v>56.04</v>
      </c>
      <c r="CR7" s="25">
        <v>58.52</v>
      </c>
      <c r="CS7" s="25">
        <v>58.88</v>
      </c>
      <c r="CT7" s="25">
        <v>58.16</v>
      </c>
      <c r="CU7" s="25">
        <v>55.9</v>
      </c>
      <c r="CV7" s="25">
        <v>55</v>
      </c>
      <c r="CW7" s="25">
        <v>71.349999999999994</v>
      </c>
      <c r="CX7" s="25">
        <v>68.959999999999994</v>
      </c>
      <c r="CY7" s="25">
        <v>69.400000000000006</v>
      </c>
      <c r="CZ7" s="25">
        <v>73.92</v>
      </c>
      <c r="DA7" s="25">
        <v>78.63</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2.1800000000000002</v>
      </c>
      <c r="EE7" s="25">
        <v>1.89</v>
      </c>
      <c r="EF7" s="25">
        <v>3.44</v>
      </c>
      <c r="EG7" s="25">
        <v>4.26</v>
      </c>
      <c r="EH7" s="25">
        <v>0</v>
      </c>
      <c r="EI7" s="25">
        <v>0.71</v>
      </c>
      <c r="EJ7" s="25">
        <v>0.72</v>
      </c>
      <c r="EK7" s="25">
        <v>0.71</v>
      </c>
      <c r="EL7" s="25">
        <v>0.55000000000000004</v>
      </c>
      <c r="EM7" s="25">
        <v>0.44</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112</v>
      </c>
      <c r="D13" t="s">
        <v>112</v>
      </c>
      <c r="E13" t="s">
        <v>112</v>
      </c>
      <c r="F13" t="s">
        <v>111</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lg-k-hujimoto</cp:lastModifiedBy>
  <cp:lastPrinted>2025-01-27T04:24:34Z</cp:lastPrinted>
  <dcterms:created xsi:type="dcterms:W3CDTF">2024-12-11T05:07:48Z</dcterms:created>
  <dcterms:modified xsi:type="dcterms:W3CDTF">2025-01-27T23:00:54Z</dcterms:modified>
  <cp:category/>
</cp:coreProperties>
</file>