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720" tabRatio="67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<sst xmlns="http://schemas.openxmlformats.org/spreadsheetml/2006/main" xmlns:r="http://schemas.openxmlformats.org/officeDocument/2006/relationships" count="543" uniqueCount="543">
  <si>
    <t>組合等が起こした地方債の元利償還金に対する負担金等</t>
  </si>
  <si>
    <t>一時借入金の利子</t>
    <rPh sb="0" eb="2">
      <t>イチジ</t>
    </rPh>
    <rPh sb="2" eb="5">
      <t>カリイレキン</t>
    </rPh>
    <rPh sb="6" eb="8">
      <t>リシ</t>
    </rPh>
    <phoneticPr fontId="35"/>
  </si>
  <si>
    <t>R01</t>
  </si>
  <si>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</si>
  <si>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</si>
  <si>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</si>
  <si>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</si>
  <si>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</si>
  <si>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</si>
  <si>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</si>
  <si>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</si>
  <si>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</si>
  <si>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</si>
  <si>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</si>
  <si>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</si>
  <si>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</si>
  <si>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</si>
  <si>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</si>
  <si>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</si>
  <si>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</si>
  <si>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</si>
  <si>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</si>
  <si>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</si>
  <si>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</si>
  <si>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</si>
  <si>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</si>
  <si>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</si>
  <si>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</si>
  <si>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</si>
  <si>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</si>
  <si>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</si>
  <si>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</si>
  <si>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</si>
  <si>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</si>
  <si>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</si>
  <si>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</si>
  <si>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</si>
  <si>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</si>
  <si>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</si>
  <si>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</si>
  <si>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</si>
  <si>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</si>
  <si>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</si>
  <si>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</si>
  <si>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</si>
  <si>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</si>
  <si>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</si>
  <si>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</si>
  <si>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簡易水道事業特別会計</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</si>
  <si>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</si>
  <si>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</si>
  <si>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</si>
  <si>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</si>
  <si>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</si>
  <si>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</si>
  <si>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</si>
  <si>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</si>
  <si>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</si>
  <si>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</si>
  <si>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</si>
  <si>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</si>
  <si>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</si>
  <si>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</si>
  <si>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国民健康保険事業特別会計</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</si>
  <si>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</si>
  <si>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</si>
  <si>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</si>
  <si>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</si>
  <si>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</si>
  <si>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</si>
  <si>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</si>
  <si>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</si>
  <si>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</si>
  <si>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</si>
  <si>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</si>
  <si>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</si>
  <si>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</si>
  <si>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</si>
  <si>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</si>
  <si>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</si>
  <si>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</si>
  <si>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</si>
  <si>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</si>
  <si>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</si>
  <si>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</si>
  <si>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</si>
  <si>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</si>
  <si>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</si>
  <si>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</si>
  <si>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</si>
  <si>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</si>
  <si>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</si>
  <si>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</si>
  <si>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</si>
  <si>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</si>
  <si>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</si>
  <si>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</si>
  <si>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</si>
  <si>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</si>
  <si>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</si>
  <si>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</si>
  <si>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</si>
  <si>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</si>
  <si>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</si>
  <si>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</si>
  <si>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</si>
  <si>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</si>
  <si>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</si>
  <si>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</si>
  <si>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</si>
  <si>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</si>
  <si>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</si>
  <si>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</si>
  <si>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</si>
  <si>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</si>
  <si>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</si>
  <si>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森林環境譲与税基金</t>
  </si>
  <si>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</si>
  <si>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</si>
  <si>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</si>
  <si>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</si>
  <si>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</si>
  <si>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</si>
  <si>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</si>
  <si>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</si>
  <si>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</si>
  <si>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</si>
  <si>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</si>
  <si>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</si>
  <si>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公共施設等整備基金</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</si>
  <si>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</si>
  <si>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</si>
  <si>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</si>
  <si>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</si>
  <si>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</si>
  <si>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</si>
  <si>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</si>
  <si>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</si>
  <si>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</si>
  <si>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</si>
  <si>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</si>
  <si>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実質公債費比率</t>
    <rPh sb="0" eb="2">
      <t>ジッシツ</t>
    </rPh>
    <rPh sb="2" eb="5">
      <t>コウサイヒ</t>
    </rPh>
    <rPh sb="5" eb="7">
      <t>ヒリツ</t>
    </rPh>
    <phoneticPr fontId="36"/>
  </si>
  <si>
    <t>北海道</t>
  </si>
  <si>
    <t>災害復旧事業費</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</si>
  <si>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</si>
  <si>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</si>
  <si>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Ⅰ－０</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</si>
  <si>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</si>
  <si>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</si>
  <si>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</si>
  <si>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</si>
  <si>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</si>
  <si>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</si>
  <si>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</si>
  <si>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</si>
  <si>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</si>
  <si>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</si>
  <si>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</si>
  <si>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</si>
  <si>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</si>
  <si>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</si>
  <si>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</si>
  <si>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</si>
  <si>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仁木町</t>
  </si>
  <si>
    <t>純損益
（形式収支）</t>
  </si>
  <si>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</si>
  <si>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</si>
  <si>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</si>
  <si>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</si>
  <si>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</si>
  <si>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</si>
  <si>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</si>
  <si>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</si>
  <si>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</si>
  <si>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</si>
  <si>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</si>
  <si>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</si>
  <si>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</si>
  <si>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</si>
  <si>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</si>
  <si>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</si>
  <si>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</si>
  <si>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</si>
  <si>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</si>
  <si>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</si>
  <si>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</si>
  <si>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</si>
  <si>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</si>
  <si>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</si>
  <si>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</si>
  <si>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</si>
  <si>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</si>
  <si>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</si>
  <si>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</si>
  <si>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</si>
  <si>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rPr>
      <t xml:space="preserve"> (％)</t>
    </r>
    <rPh sb="0" eb="2">
      <t>ゾウゲン</t>
    </rPh>
    <rPh sb="2" eb="3">
      <t>リツ</t>
    </rPh>
    <phoneticPr fontId="6"/>
  </si>
  <si>
    <t>-9.1</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</si>
  <si>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</si>
  <si>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</si>
  <si>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</si>
  <si>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</si>
  <si>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</si>
  <si>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</si>
  <si>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</si>
  <si>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</si>
  <si>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</si>
  <si>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</si>
  <si>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</si>
  <si>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</si>
  <si>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</si>
  <si>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</si>
  <si>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</si>
  <si>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</si>
  <si>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</si>
  <si>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</si>
  <si>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</si>
  <si>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</si>
  <si>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</si>
  <si>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</si>
  <si>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</si>
  <si>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</si>
  <si>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</si>
  <si>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</si>
  <si>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</si>
  <si>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</si>
  <si>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</si>
  <si>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</si>
  <si>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労働費</t>
  </si>
  <si>
    <t>ふるさと振興基金</t>
  </si>
  <si>
    <t>増減率  (％)</t>
    <rPh sb="0" eb="2">
      <t>ゾウゲン</t>
    </rPh>
    <rPh sb="2" eb="3">
      <t>リツ</t>
    </rPh>
    <phoneticPr fontId="6"/>
  </si>
  <si>
    <t>-1.2</t>
  </si>
  <si>
    <t xml:space="preserve"> H30</t>
  </si>
  <si>
    <t>当該団体（円）</t>
    <rPh sb="0" eb="2">
      <t>トウガイ</t>
    </rPh>
    <rPh sb="2" eb="4">
      <t>ダンタイ</t>
    </rPh>
    <rPh sb="5" eb="6">
      <t>エン</t>
    </rPh>
    <phoneticPr fontId="6"/>
  </si>
  <si>
    <t>-1.9</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</si>
  <si>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</si>
  <si>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</si>
  <si>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</si>
  <si>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</si>
  <si>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</si>
  <si>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</si>
  <si>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</si>
  <si>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</si>
  <si>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</si>
  <si>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</si>
  <si>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</si>
  <si>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</si>
  <si>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</si>
  <si>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</si>
  <si>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</si>
  <si>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</si>
  <si>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</si>
  <si>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</si>
  <si>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</si>
  <si>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</si>
  <si>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</si>
  <si>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</si>
  <si>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</si>
  <si>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</si>
  <si>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</si>
  <si>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</si>
  <si>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</si>
  <si>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　うち消防職員</t>
    <rPh sb="3" eb="5">
      <t>ショウボウ</t>
    </rPh>
    <rPh sb="5" eb="7">
      <t>ショクイン</t>
    </rPh>
    <phoneticPr fontId="6"/>
  </si>
  <si>
    <t>教育長</t>
  </si>
  <si>
    <t>後志教育研修センター</t>
    <rPh sb="0" eb="2">
      <t>シリベシ</t>
    </rPh>
    <rPh sb="2" eb="4">
      <t>キョウイク</t>
    </rPh>
    <rPh sb="4" eb="6">
      <t>ケンシュウ</t>
    </rPh>
    <phoneticPr fontId="39"/>
  </si>
  <si>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</si>
  <si>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</si>
  <si>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</si>
  <si>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</si>
  <si>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</si>
  <si>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</si>
  <si>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</si>
  <si>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</si>
  <si>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</si>
  <si>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</si>
  <si>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</si>
  <si>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</si>
  <si>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</si>
  <si>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</si>
  <si>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</si>
  <si>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</si>
  <si>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</si>
  <si>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</si>
  <si>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</si>
  <si>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</si>
  <si>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</si>
  <si>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</si>
  <si>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</si>
  <si>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</si>
  <si>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</si>
  <si>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</si>
  <si>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</si>
  <si>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</si>
  <si>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</si>
  <si>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</si>
  <si>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</si>
  <si>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</si>
  <si>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</si>
  <si>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</si>
  <si>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</si>
  <si>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</si>
  <si>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</si>
  <si>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</si>
  <si>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</si>
  <si>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</si>
  <si>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</si>
  <si>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</si>
  <si>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類似団体内平均値</t>
  </si>
  <si>
    <t>満期一括償還地方債の一年当たりの元金償還金に相当するもの
（年度割相当額）</t>
  </si>
  <si>
    <t>北海道仁木町</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</si>
  <si>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</si>
  <si>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</si>
  <si>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</si>
  <si>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</si>
  <si>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</si>
  <si>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</si>
  <si>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</si>
  <si>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</si>
  <si>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</si>
  <si>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</si>
  <si>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</si>
  <si>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</si>
  <si>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</si>
  <si>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</si>
  <si>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</si>
  <si>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</si>
  <si>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</si>
  <si>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</si>
  <si>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</si>
  <si>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6"/>
  </si>
  <si>
    <t>　地方債残高の減及び充当可能基金残高の増の要因により、令和２年度以降、将来負担比率は発生していない。　
　また、実質公債費比率については、普通建設事業債に係る既発債の償還終了及び地方債発行の抑制等により、近年は9%台で推移している。
　今後、子育て支援拠点施設建設事業及び銀山地区義務教育学校建設事業等で地方債残高及び償還に係る公債費及び実質公債費比率の大幅な増加が見込まれているが、起債依存型による事業実施の見直しを進めていき、将来的な各比率の軽減に努める。</t>
    <rPh sb="167" eb="168">
      <t>オヨ</t>
    </rPh>
    <rPh sb="169" eb="176">
      <t>ジッシツコウサイヒヒリツ</t>
    </rPh>
    <rPh sb="177" eb="179">
      <t>オオハバ</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</si>
  <si>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</si>
  <si>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</si>
  <si>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</si>
  <si>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</si>
  <si>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</si>
  <si>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</si>
  <si>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</si>
  <si>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</si>
  <si>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</si>
  <si>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</si>
  <si>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</si>
  <si>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</si>
  <si>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</si>
  <si>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</si>
  <si>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</si>
  <si>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</si>
  <si>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</si>
  <si>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</si>
  <si>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</si>
  <si>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</si>
  <si>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</si>
  <si>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</si>
  <si>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</si>
  <si>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</si>
  <si>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</si>
  <si>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</si>
  <si>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</si>
  <si>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</si>
  <si>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</si>
  <si>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</si>
  <si>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</si>
  <si>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</si>
  <si>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</si>
  <si>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</si>
  <si>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</si>
  <si>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H30</t>
  </si>
  <si>
    <t>　　特別土地保有税</t>
  </si>
  <si>
    <t>企業債
（地方債）
現在高</t>
  </si>
  <si>
    <t>公債費</t>
  </si>
  <si>
    <t>地方特例交付金等</t>
    <rPh sb="7" eb="8">
      <t>トウ</t>
    </rPh>
    <phoneticPr fontId="1"/>
  </si>
  <si>
    <t>諸支出金</t>
    <rPh sb="3" eb="4">
      <t>キン</t>
    </rPh>
    <phoneticPr fontId="38"/>
  </si>
  <si>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</si>
  <si>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</si>
  <si>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</si>
  <si>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</si>
  <si>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</si>
  <si>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</si>
  <si>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</si>
  <si>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</si>
  <si>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</si>
  <si>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</si>
  <si>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</si>
  <si>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</si>
  <si>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</si>
  <si>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</si>
  <si>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</si>
  <si>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</si>
  <si>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</si>
  <si>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</si>
  <si>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</si>
  <si>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</si>
  <si>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</si>
  <si>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</si>
  <si>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</si>
  <si>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</si>
  <si>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</si>
  <si>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</si>
  <si>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</si>
  <si>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</si>
  <si>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</si>
  <si>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</si>
  <si>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</si>
  <si>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</si>
  <si>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</si>
  <si>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</si>
  <si>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</si>
  <si>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</si>
  <si>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</si>
  <si>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</si>
  <si>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</si>
  <si>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</si>
  <si>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</si>
  <si>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</si>
  <si>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簡易水道</t>
  </si>
  <si>
    <t xml:space="preserve"> 過去５年間平均</t>
    <rPh sb="1" eb="3">
      <t>カコ</t>
    </rPh>
    <rPh sb="4" eb="6">
      <t>ネンカン</t>
    </rPh>
    <rPh sb="6" eb="8">
      <t>ヘイキン</t>
    </rPh>
    <phoneticPr fontId="6"/>
  </si>
  <si>
    <t>財政再生基準</t>
  </si>
  <si>
    <t>実質公債費比率</t>
  </si>
  <si>
    <t>再差引収支</t>
    <rPh sb="0" eb="1">
      <t>サイ</t>
    </rPh>
    <rPh sb="1" eb="3">
      <t>サシヒキ</t>
    </rPh>
    <rPh sb="3" eb="5">
      <t>シュウシ</t>
    </rPh>
    <phoneticPr fontId="6"/>
  </si>
  <si>
    <t>地方債</t>
  </si>
  <si>
    <t>加入世帯数(世帯)</t>
  </si>
  <si>
    <t>後志広域連合</t>
    <rPh sb="0" eb="2">
      <t>シリベシ</t>
    </rPh>
    <rPh sb="2" eb="4">
      <t>コウイキ</t>
    </rPh>
    <rPh sb="4" eb="6">
      <t>レンゴウ</t>
    </rPh>
    <phoneticPr fontId="39"/>
  </si>
  <si>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</si>
  <si>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</si>
  <si>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</si>
  <si>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</si>
  <si>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</si>
  <si>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</si>
  <si>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</si>
  <si>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</si>
  <si>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</si>
  <si>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</si>
  <si>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6"/>
  </si>
  <si>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</si>
  <si>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</si>
  <si>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</si>
  <si>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</si>
  <si>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</si>
  <si>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</si>
  <si>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</si>
  <si>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</si>
  <si>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</si>
  <si>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</si>
  <si>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</si>
  <si>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</si>
  <si>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</si>
  <si>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</si>
  <si>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</si>
  <si>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</si>
  <si>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</si>
  <si>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</si>
  <si>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</si>
  <si>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</si>
  <si>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</si>
  <si>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</si>
  <si>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</si>
  <si>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</si>
  <si>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</si>
  <si>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</si>
  <si>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</si>
  <si>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</si>
  <si>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</si>
  <si>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</si>
  <si>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</si>
  <si>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</si>
  <si>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左のうち
一般会計等
繰入見込額</t>
  </si>
  <si>
    <t>▲ 1.95</t>
  </si>
  <si>
    <t>資金不足
比率</t>
    <rPh sb="0" eb="2">
      <t>シキン</t>
    </rPh>
    <rPh sb="2" eb="4">
      <t>フソク</t>
    </rPh>
    <rPh sb="5" eb="7">
      <t>ヒリツ</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</si>
  <si>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</si>
  <si>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</si>
  <si>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</si>
  <si>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</si>
  <si>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</si>
  <si>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</si>
  <si>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</si>
  <si>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</si>
  <si>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</si>
  <si>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</si>
  <si>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</si>
  <si>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</si>
  <si>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</si>
  <si>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</si>
  <si>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</si>
  <si>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</si>
  <si>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</si>
  <si>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</si>
  <si>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</si>
  <si>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</si>
  <si>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</si>
  <si>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</si>
  <si>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</si>
  <si>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</si>
  <si>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</si>
  <si>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</si>
  <si>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</si>
  <si>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</si>
  <si>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</si>
  <si>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</si>
  <si>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</si>
  <si>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</si>
  <si>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</si>
  <si>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</si>
  <si>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</si>
  <si>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</si>
  <si>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</si>
  <si>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</si>
  <si>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</si>
  <si>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</si>
  <si>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</si>
  <si>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</si>
  <si>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</si>
  <si>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</si>
  <si>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</si>
  <si>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</si>
  <si>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</si>
  <si>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</si>
  <si>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</si>
  <si>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</si>
  <si>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</si>
  <si>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</si>
  <si>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</si>
  <si>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</si>
  <si>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</si>
  <si>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</si>
  <si>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</si>
  <si>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</si>
  <si>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R02</t>
  </si>
  <si>
    <t>R03</t>
  </si>
  <si>
    <t>R04</t>
  </si>
  <si>
    <t>▲ 0.11</t>
  </si>
  <si>
    <t>▲ 5.71</t>
  </si>
  <si>
    <t>▲ 0.89</t>
  </si>
  <si>
    <t>その他会計（赤字）</t>
  </si>
  <si>
    <t>（百万円）</t>
  </si>
  <si>
    <t>法非適用企業</t>
  </si>
  <si>
    <t>北後志衛生施設組合</t>
    <rPh sb="0" eb="3">
      <t>キタシ</t>
    </rPh>
    <rPh sb="3" eb="5">
      <t>エイセイ</t>
    </rPh>
    <rPh sb="5" eb="9">
      <t>シセツク</t>
    </rPh>
    <phoneticPr fontId="39"/>
  </si>
  <si>
    <t>北しりべし廃棄物処理広域連合</t>
    <rPh sb="0" eb="1">
      <t>キタ</t>
    </rPh>
    <rPh sb="5" eb="8">
      <t>ハイキブツ</t>
    </rPh>
    <rPh sb="8" eb="10">
      <t>ショリ</t>
    </rPh>
    <rPh sb="10" eb="14">
      <t>コウイキ</t>
    </rPh>
    <phoneticPr fontId="39"/>
  </si>
  <si>
    <t>北後志消防組合</t>
    <rPh sb="0" eb="3">
      <t>キタシ</t>
    </rPh>
    <rPh sb="3" eb="7">
      <t>ショウボ</t>
    </rPh>
    <phoneticPr fontId="3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</si>
  <si>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</si>
  <si>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</si>
  <si>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地方債残高の減及び充当可能基金残高の増の要因により、令和２年度以降、将来負担比率は発生していない。　
　道路や公営住宅、学校施設等における償却年数の経過に伴う減価償却累計額の増加により、有形固定資産減価償却率が増加した。
　今後、子育て支援拠点施設建設事業及び銀山地区義務教育学校建設事業等で地方債残高及び償還に係る公債費の大幅な増加が見込まれているが、起債依存型による事業実施の見直しを進めていき、将来的な各比率の軽減に努める。</t>
    <rPh sb="32" eb="34">
      <t>イコウ</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</si>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</sst>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color auto="1"/>
      <name val="ＭＳ ゴシック"/>
      <family val="3"/>
    </font>
    <font>
      <sz val="14"/>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Border="1">
      <alignment vertical="center"/>
    </xf>
    <xf numFmtId="0" fontId="3" fillId="0" borderId="42" xfId="20" applyFont="1" applyBorder="1">
      <alignment vertical="center"/>
    </xf>
    <xf numFmtId="178" fontId="15" fillId="0" borderId="0" xfId="20" applyNumberFormat="1" applyFont="1">
      <alignment vertical="center"/>
    </xf>
    <xf numFmtId="0" fontId="18" fillId="0" borderId="30" xfId="20" applyFont="1" applyBorder="1">
      <alignment vertical="center"/>
    </xf>
    <xf numFmtId="178" fontId="15" fillId="0" borderId="42" xfId="20" applyNumberFormat="1" applyFont="1" applyBorder="1">
      <alignment vertical="center"/>
    </xf>
    <xf numFmtId="178" fontId="15" fillId="0" borderId="31" xfId="20" applyNumberFormat="1" applyFont="1" applyBorder="1">
      <alignment vertical="center"/>
    </xf>
    <xf numFmtId="178" fontId="15" fillId="0" borderId="23" xfId="20" applyNumberFormat="1" applyFont="1" applyBorder="1">
      <alignment vertical="center"/>
    </xf>
    <xf numFmtId="0" fontId="15" fillId="0" borderId="0" xfId="20" applyFont="1">
      <alignment vertical="center"/>
    </xf>
    <xf numFmtId="0" fontId="3" fillId="0" borderId="23" xfId="20" applyFont="1" applyBorder="1">
      <alignment vertical="center"/>
    </xf>
    <xf numFmtId="0" fontId="3" fillId="0" borderId="34" xfId="20" applyFont="1" applyBorder="1">
      <alignment vertical="center"/>
    </xf>
    <xf numFmtId="0" fontId="18" fillId="0" borderId="42" xfId="20" applyFont="1" applyBorder="1">
      <alignment vertical="center"/>
    </xf>
    <xf numFmtId="0" fontId="3" fillId="0" borderId="31" xfId="20" applyFont="1" applyBorder="1">
      <alignment vertical="center"/>
    </xf>
    <xf numFmtId="178" fontId="15" fillId="0" borderId="34" xfId="20" applyNumberFormat="1" applyFont="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Border="1" applyAlignment="1">
      <alignment vertical="center" wrapText="1"/>
    </xf>
    <xf numFmtId="0" fontId="15" fillId="3" borderId="32" xfId="20" applyFont="1" applyFill="1" applyBorder="1">
      <alignment vertical="center"/>
    </xf>
    <xf numFmtId="0" fontId="15" fillId="0" borderId="0" xfId="20" applyFont="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Border="1" applyAlignment="1">
      <alignment vertical="center" wrapText="1"/>
    </xf>
    <xf numFmtId="0" fontId="15" fillId="3" borderId="35" xfId="20"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Border="1" applyAlignment="1">
      <alignment horizontal="right" vertical="center" shrinkToFit="1"/>
    </xf>
    <xf numFmtId="183" fontId="22" fillId="0" borderId="172" xfId="15" applyNumberFormat="1" applyFont="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Border="1" applyAlignment="1">
      <alignment vertical="center" wrapText="1"/>
    </xf>
    <xf numFmtId="0" fontId="15" fillId="3" borderId="37" xfId="20"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Border="1" applyAlignment="1">
      <alignment horizontal="right" vertical="center" shrinkToFit="1"/>
    </xf>
    <xf numFmtId="183" fontId="22" fillId="0" borderId="173" xfId="15" applyNumberFormat="1" applyFont="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Border="1" applyAlignment="1">
      <alignment horizontal="center" vertical="center"/>
    </xf>
    <xf numFmtId="188" fontId="22" fillId="0" borderId="74" xfId="20" applyNumberFormat="1" applyFont="1" applyBorder="1" applyAlignment="1">
      <alignment horizontal="right" vertical="center" shrinkToFit="1"/>
    </xf>
    <xf numFmtId="184" fontId="22" fillId="0" borderId="74" xfId="20" applyNumberFormat="1" applyFont="1" applyBorder="1" applyAlignment="1">
      <alignment horizontal="right" vertical="center" shrinkToFit="1"/>
    </xf>
    <xf numFmtId="183" fontId="15" fillId="0" borderId="74" xfId="20" applyNumberFormat="1" applyFont="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Border="1" applyAlignment="1">
      <alignment horizontal="right" vertical="center" shrinkToFit="1"/>
    </xf>
    <xf numFmtId="184" fontId="22" fillId="0" borderId="171" xfId="15" applyNumberFormat="1" applyFont="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Border="1" applyAlignment="1">
      <alignment horizontal="center" vertical="center"/>
    </xf>
    <xf numFmtId="188" fontId="22" fillId="0" borderId="176" xfId="20" applyNumberFormat="1" applyFont="1" applyBorder="1" applyAlignment="1">
      <alignment horizontal="right" vertical="center" shrinkToFit="1"/>
    </xf>
    <xf numFmtId="184" fontId="22" fillId="0" borderId="176" xfId="20" applyNumberFormat="1" applyFont="1" applyBorder="1" applyAlignment="1">
      <alignment horizontal="right" vertical="center" shrinkToFit="1"/>
    </xf>
    <xf numFmtId="189" fontId="15" fillId="0" borderId="34" xfId="20" applyNumberFormat="1" applyFont="1" applyBorder="1">
      <alignment vertical="center"/>
    </xf>
    <xf numFmtId="189" fontId="15" fillId="0" borderId="0" xfId="20" applyNumberFormat="1" applyFont="1">
      <alignment vertical="center"/>
    </xf>
    <xf numFmtId="0" fontId="3" fillId="0" borderId="0" xfId="20" applyFont="1" applyAlignment="1"/>
    <xf numFmtId="178" fontId="11" fillId="0" borderId="177" xfId="14" applyNumberFormat="1" applyFont="1" applyBorder="1" applyAlignment="1">
      <alignment horizontal="center" vertical="center"/>
    </xf>
    <xf numFmtId="183" fontId="22" fillId="0" borderId="177" xfId="15" applyNumberFormat="1" applyFont="1" applyBorder="1" applyAlignment="1">
      <alignment horizontal="right" vertical="center" shrinkToFit="1"/>
    </xf>
    <xf numFmtId="183" fontId="22" fillId="0" borderId="178" xfId="15" applyNumberFormat="1" applyFont="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Border="1" applyAlignment="1">
      <alignment horizontal="center" vertical="center"/>
    </xf>
    <xf numFmtId="188" fontId="15" fillId="0" borderId="174" xfId="20" applyNumberFormat="1" applyFont="1" applyBorder="1" applyAlignment="1">
      <alignment horizontal="right" vertical="center" shrinkToFit="1"/>
    </xf>
    <xf numFmtId="184" fontId="15" fillId="0" borderId="174" xfId="20" applyNumberFormat="1" applyFont="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Border="1" applyAlignment="1">
      <alignment horizontal="right" vertical="center" shrinkToFit="1"/>
    </xf>
    <xf numFmtId="189" fontId="15" fillId="0" borderId="23" xfId="20" applyNumberFormat="1" applyFont="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Border="1" applyAlignment="1">
      <alignment horizontal="right" vertical="center" shrinkToFit="1"/>
    </xf>
    <xf numFmtId="184" fontId="22" fillId="0" borderId="180" xfId="15" applyNumberFormat="1" applyFont="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0" xfId="20" applyFont="1">
      <alignment vertical="center"/>
    </xf>
    <xf numFmtId="0" fontId="3" fillId="0" borderId="16" xfId="20" applyFont="1" applyBorder="1">
      <alignment vertical="center"/>
    </xf>
    <xf numFmtId="178" fontId="15" fillId="0" borderId="14" xfId="20" applyNumberFormat="1" applyFont="1" applyBorder="1">
      <alignment vertical="center"/>
    </xf>
    <xf numFmtId="178" fontId="15" fillId="0" borderId="15" xfId="20" applyNumberFormat="1" applyFont="1" applyBorder="1">
      <alignment vertical="center"/>
    </xf>
    <xf numFmtId="0" fontId="3" fillId="0" borderId="16" xfId="20" applyFont="1" applyBorder="1" applyAlignment="1"/>
    <xf numFmtId="0" fontId="3" fillId="0" borderId="14" xfId="20" applyFont="1" applyBorder="1" applyAlignment="1"/>
    <xf numFmtId="0" fontId="3" fillId="0" borderId="15" xfId="20" applyFont="1" applyBorder="1">
      <alignment vertical="center"/>
    </xf>
    <xf numFmtId="0" fontId="23" fillId="6" borderId="6" xfId="6" applyFont="1" applyFill="1" applyBorder="1" applyAlignment="1"/>
    <xf numFmtId="0" fontId="23" fillId="0" borderId="8" xfId="6" applyFont="1" applyBorder="1" applyAlignment="1">
      <alignment horizontal="center" vertical="center" wrapText="1"/>
    </xf>
    <xf numFmtId="0" fontId="23" fillId="0" borderId="12" xfId="6" applyFont="1" applyBorder="1" applyAlignment="1">
      <alignment horizontal="center" vertical="center" wrapText="1"/>
    </xf>
    <xf numFmtId="0" fontId="23" fillId="0" borderId="61" xfId="6" applyFont="1" applyBorder="1" applyAlignment="1">
      <alignment horizontal="center" vertical="center"/>
    </xf>
    <xf numFmtId="0" fontId="23" fillId="6" borderId="18" xfId="6" applyFont="1" applyFill="1" applyBorder="1" applyAlignment="1">
      <alignment horizontal="right" vertical="top"/>
    </xf>
    <xf numFmtId="0" fontId="23" fillId="0" borderId="19" xfId="6" applyFont="1" applyBorder="1" applyAlignment="1">
      <alignment horizontal="left" vertical="center" wrapText="1"/>
    </xf>
    <xf numFmtId="0" fontId="23" fillId="0" borderId="23" xfId="6" applyFont="1" applyBorder="1" applyAlignment="1">
      <alignment horizontal="left" vertical="center"/>
    </xf>
    <xf numFmtId="0" fontId="23" fillId="0" borderId="36" xfId="6" applyFont="1" applyBorder="1" applyAlignment="1">
      <alignment horizontal="left" vertical="center"/>
    </xf>
    <xf numFmtId="0" fontId="23" fillId="6" borderId="64" xfId="6" applyFont="1" applyFill="1" applyBorder="1" applyAlignment="1">
      <alignment horizontal="right" vertical="top"/>
    </xf>
    <xf numFmtId="0" fontId="23" fillId="0" borderId="53" xfId="6" applyFont="1" applyBorder="1" applyAlignment="1">
      <alignment horizontal="left" vertical="center" wrapText="1"/>
    </xf>
    <xf numFmtId="0" fontId="23" fillId="0" borderId="54" xfId="6" applyFont="1" applyBorder="1" applyAlignment="1">
      <alignment horizontal="left" vertical="center"/>
    </xf>
    <xf numFmtId="0" fontId="23" fillId="0" borderId="52" xfId="6" applyFont="1" applyBorder="1" applyAlignment="1">
      <alignment horizontal="left" vertical="center"/>
    </xf>
    <xf numFmtId="0" fontId="23" fillId="6" borderId="1" xfId="6" applyFont="1" applyFill="1" applyBorder="1" applyAlignment="1">
      <alignment horizontal="center" vertical="center"/>
    </xf>
    <xf numFmtId="185" fontId="23" fillId="0" borderId="1" xfId="6" applyNumberFormat="1" applyFont="1" applyBorder="1" applyAlignment="1">
      <alignment horizontal="right" vertical="center" shrinkToFit="1"/>
    </xf>
    <xf numFmtId="185" fontId="23" fillId="0" borderId="4" xfId="6" applyNumberFormat="1" applyFont="1" applyBorder="1" applyAlignment="1">
      <alignment horizontal="right" vertical="center" shrinkToFit="1"/>
    </xf>
    <xf numFmtId="185" fontId="23" fillId="0" borderId="79" xfId="6" applyNumberFormat="1" applyFont="1" applyBorder="1" applyAlignment="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Border="1" applyAlignment="1">
      <alignment horizontal="right" vertical="center" shrinkToFit="1"/>
    </xf>
    <xf numFmtId="185" fontId="23" fillId="0" borderId="27" xfId="6" applyNumberFormat="1" applyFont="1" applyBorder="1" applyAlignment="1">
      <alignment horizontal="right" vertical="center" shrinkToFit="1"/>
    </xf>
    <xf numFmtId="185" fontId="23" fillId="0" borderId="182" xfId="6" applyNumberFormat="1" applyFont="1" applyBorder="1" applyAlignment="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Border="1" applyAlignment="1">
      <alignment horizontal="right" vertical="center" shrinkToFit="1"/>
    </xf>
    <xf numFmtId="185" fontId="23" fillId="0" borderId="48" xfId="6" applyNumberFormat="1" applyFont="1" applyBorder="1" applyAlignment="1">
      <alignment horizontal="right" vertical="center" shrinkToFit="1"/>
    </xf>
    <xf numFmtId="185" fontId="23" fillId="0" borderId="62" xfId="6" applyNumberFormat="1" applyFont="1" applyBorder="1" applyAlignment="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Border="1" applyAlignment="1">
      <alignment vertical="center" wrapText="1"/>
    </xf>
    <xf numFmtId="0" fontId="23" fillId="0" borderId="57" xfId="18" applyFont="1" applyBorder="1">
      <alignment vertical="center"/>
    </xf>
    <xf numFmtId="0" fontId="23" fillId="0" borderId="12" xfId="18" applyFont="1" applyBorder="1">
      <alignment vertical="center"/>
    </xf>
    <xf numFmtId="0" fontId="23" fillId="0" borderId="61" xfId="18" applyFont="1" applyBorder="1">
      <alignment vertical="center"/>
    </xf>
    <xf numFmtId="0" fontId="25" fillId="0" borderId="0" xfId="18" applyFont="1">
      <alignment vertical="center"/>
    </xf>
    <xf numFmtId="0" fontId="23" fillId="7" borderId="18" xfId="18" applyFont="1" applyFill="1" applyBorder="1" applyAlignment="1">
      <alignment horizontal="right" vertical="top"/>
    </xf>
    <xf numFmtId="0" fontId="25" fillId="0" borderId="22" xfId="18" applyFont="1" applyBorder="1" applyAlignment="1">
      <alignment horizontal="left" vertical="center" wrapText="1"/>
    </xf>
    <xf numFmtId="0" fontId="25" fillId="0" borderId="35" xfId="18" applyFont="1" applyBorder="1" applyAlignment="1">
      <alignment horizontal="left" vertical="center" wrapText="1"/>
    </xf>
    <xf numFmtId="0" fontId="25" fillId="0" borderId="36" xfId="18" applyFont="1" applyBorder="1" applyAlignment="1">
      <alignment horizontal="left" vertical="center" wrapText="1"/>
    </xf>
    <xf numFmtId="0" fontId="25" fillId="0" borderId="0" xfId="18" applyFont="1" applyAlignment="1">
      <alignment vertical="center" wrapText="1"/>
    </xf>
    <xf numFmtId="0" fontId="23" fillId="7" borderId="64" xfId="18" applyFont="1" applyFill="1" applyBorder="1" applyAlignment="1">
      <alignment horizontal="right" vertical="top"/>
    </xf>
    <xf numFmtId="0" fontId="25" fillId="0" borderId="50" xfId="18" applyFont="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Border="1" applyAlignment="1">
      <alignment horizontal="right" vertical="center" shrinkToFit="1"/>
    </xf>
    <xf numFmtId="185" fontId="23" fillId="0" borderId="184" xfId="18" applyNumberFormat="1" applyFont="1" applyBorder="1" applyAlignment="1">
      <alignment horizontal="right" vertical="center" shrinkToFit="1"/>
    </xf>
    <xf numFmtId="0" fontId="23" fillId="7" borderId="24" xfId="18" applyFont="1" applyFill="1" applyBorder="1" applyAlignment="1">
      <alignment horizontal="center" vertical="center"/>
    </xf>
    <xf numFmtId="185" fontId="23" fillId="0" borderId="185" xfId="18" applyNumberFormat="1" applyFont="1" applyBorder="1" applyAlignment="1">
      <alignment horizontal="right" vertical="center" shrinkToFit="1"/>
    </xf>
    <xf numFmtId="185" fontId="23" fillId="0" borderId="74" xfId="18" applyNumberFormat="1" applyFont="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Border="1" applyAlignment="1">
      <alignment horizontal="right" vertical="center" shrinkToFit="1"/>
    </xf>
    <xf numFmtId="185" fontId="23" fillId="0" borderId="187" xfId="18" applyNumberFormat="1" applyFont="1" applyBorder="1" applyAlignment="1">
      <alignment horizontal="right" vertical="center" shrinkToFit="1"/>
    </xf>
    <xf numFmtId="0" fontId="25" fillId="6" borderId="6" xfId="8" applyFont="1" applyFill="1" applyBorder="1" applyAlignment="1"/>
    <xf numFmtId="0" fontId="25" fillId="0" borderId="7" xfId="8" applyFont="1" applyBorder="1" applyAlignment="1">
      <alignment vertical="center" wrapText="1"/>
    </xf>
    <xf numFmtId="0" fontId="25" fillId="0" borderId="8" xfId="8" applyFont="1" applyBorder="1" applyAlignment="1">
      <alignment vertical="center" wrapText="1"/>
    </xf>
    <xf numFmtId="0" fontId="25" fillId="0" borderId="56" xfId="8" applyFont="1" applyBorder="1" applyAlignment="1">
      <alignment vertical="center" wrapText="1"/>
    </xf>
    <xf numFmtId="0" fontId="25" fillId="0" borderId="57" xfId="8" applyFont="1" applyBorder="1" applyAlignment="1">
      <alignment vertical="center" wrapText="1"/>
    </xf>
    <xf numFmtId="0" fontId="25" fillId="0" borderId="61" xfId="8" applyFont="1" applyBorder="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Border="1" applyAlignment="1">
      <alignment vertical="center" wrapText="1"/>
    </xf>
    <xf numFmtId="0" fontId="25" fillId="0" borderId="14" xfId="8" applyFont="1" applyBorder="1" applyAlignment="1">
      <alignment vertical="center" wrapText="1"/>
    </xf>
    <xf numFmtId="0" fontId="25" fillId="0" borderId="15" xfId="8" applyFont="1" applyBorder="1" applyAlignment="1">
      <alignment vertical="center" wrapText="1"/>
    </xf>
    <xf numFmtId="0" fontId="25" fillId="0" borderId="37" xfId="8" applyFont="1" applyBorder="1" applyAlignment="1">
      <alignment vertical="center" wrapText="1"/>
    </xf>
    <xf numFmtId="0" fontId="25" fillId="0" borderId="38" xfId="8" applyFont="1" applyBorder="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Border="1" applyAlignment="1">
      <alignment vertical="center" wrapText="1"/>
    </xf>
    <xf numFmtId="0" fontId="25" fillId="0" borderId="32" xfId="8" applyFont="1" applyBorder="1">
      <alignment vertical="center"/>
    </xf>
    <xf numFmtId="0" fontId="25" fillId="0" borderId="30" xfId="8" applyFont="1" applyBorder="1">
      <alignment vertical="center"/>
    </xf>
    <xf numFmtId="0" fontId="25" fillId="0" borderId="33" xfId="8" applyFont="1" applyBorder="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Border="1">
      <alignment vertical="center"/>
    </xf>
    <xf numFmtId="0" fontId="25" fillId="0" borderId="51" xfId="8" applyFont="1" applyBorder="1">
      <alignment vertical="center"/>
    </xf>
    <xf numFmtId="0" fontId="25" fillId="0" borderId="52" xfId="8" applyFont="1" applyBorder="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0" borderId="0" xfId="8"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Border="1" applyAlignment="1">
      <alignment vertical="center" wrapText="1"/>
    </xf>
    <xf numFmtId="0" fontId="25" fillId="0" borderId="16" xfId="7" applyFont="1" applyBorder="1" applyAlignment="1">
      <alignment vertical="center" wrapText="1"/>
    </xf>
    <xf numFmtId="0" fontId="25" fillId="0" borderId="26" xfId="7" applyFont="1" applyBorder="1">
      <alignment vertical="center"/>
    </xf>
    <xf numFmtId="0" fontId="25" fillId="0" borderId="32" xfId="7" applyFont="1" applyBorder="1" applyAlignment="1">
      <alignment vertical="center" wrapText="1"/>
    </xf>
    <xf numFmtId="0" fontId="25" fillId="0" borderId="22" xfId="7" applyFont="1" applyBorder="1" applyAlignment="1">
      <alignment horizontal="left" vertical="center"/>
    </xf>
    <xf numFmtId="0" fontId="25" fillId="0" borderId="35" xfId="7" applyFont="1" applyBorder="1" applyAlignment="1">
      <alignment horizontal="left" vertical="center"/>
    </xf>
    <xf numFmtId="0" fontId="25" fillId="0" borderId="32" xfId="7" applyFont="1" applyBorder="1" applyAlignment="1">
      <alignment horizontal="center" vertical="center" shrinkToFit="1"/>
    </xf>
    <xf numFmtId="0" fontId="25" fillId="0" borderId="36" xfId="7" applyFont="1" applyBorder="1" applyAlignment="1">
      <alignment horizontal="left" vertical="center"/>
    </xf>
    <xf numFmtId="0" fontId="25" fillId="0" borderId="0" xfId="7" applyFont="1" applyAlignment="1">
      <alignment horizontal="left" vertical="center"/>
    </xf>
    <xf numFmtId="0" fontId="25" fillId="0" borderId="35" xfId="7" applyFont="1" applyBorder="1" applyAlignment="1">
      <alignment horizontal="center" vertical="center" shrinkToFit="1"/>
    </xf>
    <xf numFmtId="0" fontId="25" fillId="0" borderId="50" xfId="7" applyFont="1" applyBorder="1" applyAlignment="1">
      <alignment horizontal="left" vertical="center"/>
    </xf>
    <xf numFmtId="0" fontId="25" fillId="0" borderId="51" xfId="7" applyFont="1" applyBorder="1" applyAlignment="1">
      <alignment horizontal="left" vertical="center"/>
    </xf>
    <xf numFmtId="0" fontId="25" fillId="0" borderId="51" xfId="7" applyFont="1" applyBorder="1" applyAlignment="1">
      <alignment horizontal="center" vertical="center" shrinkToFit="1"/>
    </xf>
    <xf numFmtId="0" fontId="25" fillId="0" borderId="52" xfId="7" applyFont="1" applyBorder="1" applyAlignment="1">
      <alignment horizontal="left" vertical="center"/>
    </xf>
    <xf numFmtId="183" fontId="25" fillId="0" borderId="0" xfId="7" applyNumberFormat="1" applyFont="1" applyAlignment="1">
      <alignment horizontal="right" vertical="center"/>
    </xf>
    <xf numFmtId="0" fontId="25" fillId="6" borderId="45" xfId="7" applyFont="1" applyFill="1" applyBorder="1" applyAlignment="1">
      <alignment horizontal="center" vertical="center"/>
    </xf>
    <xf numFmtId="0" fontId="31" fillId="6" borderId="6" xfId="6" applyFont="1" applyFill="1" applyBorder="1" applyAlignment="1"/>
    <xf numFmtId="0" fontId="31" fillId="0" borderId="8" xfId="6" applyFont="1" applyBorder="1" applyAlignment="1">
      <alignment horizontal="center" vertical="center" wrapText="1"/>
    </xf>
    <xf numFmtId="0" fontId="31" fillId="0" borderId="12" xfId="6" applyFont="1" applyBorder="1" applyAlignment="1">
      <alignment horizontal="center" vertical="center" wrapText="1"/>
    </xf>
    <xf numFmtId="0" fontId="31" fillId="0" borderId="2" xfId="6" applyFont="1" applyBorder="1" applyAlignment="1">
      <alignment horizontal="center" vertical="center"/>
    </xf>
    <xf numFmtId="0" fontId="31" fillId="0" borderId="5" xfId="6" applyFont="1" applyBorder="1" applyAlignment="1">
      <alignment horizontal="center" vertical="center"/>
    </xf>
    <xf numFmtId="0" fontId="31" fillId="0" borderId="6" xfId="6" applyFont="1" applyBorder="1" applyAlignment="1">
      <alignment horizontal="center" vertical="center"/>
    </xf>
    <xf numFmtId="0" fontId="31" fillId="6" borderId="18" xfId="6" applyFont="1" applyFill="1" applyBorder="1" applyAlignment="1">
      <alignment horizontal="right" vertical="top"/>
    </xf>
    <xf numFmtId="0" fontId="31" fillId="0" borderId="19" xfId="6" applyFont="1" applyBorder="1" applyAlignment="1">
      <alignment horizontal="left" vertical="center" wrapText="1"/>
    </xf>
    <xf numFmtId="0" fontId="31" fillId="0" borderId="23" xfId="6" applyFont="1" applyBorder="1" applyAlignment="1">
      <alignment horizontal="left" vertical="center"/>
    </xf>
    <xf numFmtId="0" fontId="31" fillId="0" borderId="35" xfId="6" applyFont="1" applyBorder="1" applyAlignment="1">
      <alignment horizontal="left" vertical="center"/>
    </xf>
    <xf numFmtId="0" fontId="31" fillId="0" borderId="32" xfId="6" applyFont="1" applyBorder="1" applyAlignment="1" applyProtection="1">
      <alignment horizontal="left" vertical="center" wrapText="1"/>
      <protection locked="0"/>
    </xf>
    <xf numFmtId="0" fontId="31" fillId="0" borderId="33" xfId="6" applyFont="1" applyBorder="1" applyAlignment="1" applyProtection="1">
      <alignment horizontal="left" vertical="center" wrapText="1"/>
      <protection locked="0"/>
    </xf>
    <xf numFmtId="0" fontId="31" fillId="0" borderId="18" xfId="6" applyFont="1" applyBorder="1" applyAlignment="1">
      <alignment horizontal="left" vertical="center"/>
    </xf>
    <xf numFmtId="0" fontId="31" fillId="0" borderId="35" xfId="6" applyFont="1" applyBorder="1" applyAlignment="1" applyProtection="1">
      <alignment horizontal="left" vertical="center" wrapText="1"/>
      <protection locked="0"/>
    </xf>
    <xf numFmtId="0" fontId="31" fillId="0" borderId="36" xfId="6" applyFont="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Border="1" applyAlignment="1">
      <alignment horizontal="left" vertical="center" wrapText="1"/>
    </xf>
    <xf numFmtId="0" fontId="31" fillId="0" borderId="54" xfId="6" applyFont="1" applyBorder="1" applyAlignment="1">
      <alignment horizontal="left" vertical="center"/>
    </xf>
    <xf numFmtId="0" fontId="31" fillId="0" borderId="51" xfId="6" applyFont="1" applyBorder="1" applyAlignment="1">
      <alignment horizontal="left" vertical="center"/>
    </xf>
    <xf numFmtId="0" fontId="31" fillId="0" borderId="51" xfId="6" applyFont="1" applyBorder="1" applyAlignment="1" applyProtection="1">
      <alignment horizontal="left" vertical="center" wrapText="1"/>
      <protection locked="0"/>
    </xf>
    <xf numFmtId="0" fontId="31" fillId="0" borderId="52" xfId="6" applyFont="1" applyBorder="1" applyAlignment="1" applyProtection="1">
      <alignment horizontal="left" vertical="center" wrapText="1"/>
      <protection locked="0"/>
    </xf>
    <xf numFmtId="0" fontId="31" fillId="0" borderId="64" xfId="6" applyFont="1" applyBorder="1" applyAlignment="1">
      <alignment horizontal="left" vertical="center"/>
    </xf>
    <xf numFmtId="0" fontId="32" fillId="8" borderId="24" xfId="5" applyFont="1" applyFill="1" applyBorder="1" applyAlignment="1">
      <alignment horizontal="center" vertical="center"/>
    </xf>
    <xf numFmtId="183" fontId="31" fillId="0" borderId="24" xfId="5" applyNumberFormat="1" applyFont="1" applyBorder="1" applyAlignment="1">
      <alignment horizontal="right" vertical="center" shrinkToFit="1"/>
    </xf>
    <xf numFmtId="183" fontId="31" fillId="0" borderId="27" xfId="5" applyNumberFormat="1" applyFont="1" applyBorder="1" applyAlignment="1">
      <alignment horizontal="right" vertical="center" shrinkToFit="1"/>
    </xf>
    <xf numFmtId="183" fontId="31" fillId="0" borderId="74" xfId="5" applyNumberFormat="1" applyFont="1" applyBorder="1" applyAlignment="1">
      <alignment horizontal="right" vertical="center" shrinkToFit="1"/>
    </xf>
    <xf numFmtId="183" fontId="31" fillId="0" borderId="74" xfId="5" applyNumberFormat="1" applyFont="1" applyBorder="1" applyAlignment="1" applyProtection="1">
      <alignment horizontal="right" vertical="center" shrinkToFit="1"/>
      <protection locked="0"/>
    </xf>
    <xf numFmtId="183" fontId="31" fillId="0" borderId="182" xfId="5" applyNumberFormat="1" applyFont="1" applyBorder="1" applyAlignment="1" applyProtection="1">
      <alignment horizontal="right" vertical="center" shrinkToFit="1"/>
      <protection locked="0"/>
    </xf>
    <xf numFmtId="183" fontId="31" fillId="0" borderId="29" xfId="5" applyNumberFormat="1" applyFont="1" applyBorder="1" applyAlignment="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Border="1" applyAlignment="1">
      <alignment horizontal="right" vertical="center" shrinkToFit="1"/>
    </xf>
    <xf numFmtId="183" fontId="31" fillId="0" borderId="48" xfId="5" applyNumberFormat="1" applyFont="1" applyBorder="1" applyAlignment="1">
      <alignment horizontal="right" vertical="center" shrinkToFit="1"/>
    </xf>
    <xf numFmtId="183" fontId="31" fillId="0" borderId="187" xfId="5" applyNumberFormat="1" applyFont="1" applyBorder="1" applyAlignment="1">
      <alignment horizontal="right" vertical="center" shrinkToFit="1"/>
    </xf>
    <xf numFmtId="183" fontId="31" fillId="0" borderId="187" xfId="5" applyNumberFormat="1" applyFont="1" applyBorder="1" applyAlignment="1" applyProtection="1">
      <alignment horizontal="right" vertical="center" shrinkToFit="1"/>
      <protection locked="0"/>
    </xf>
    <xf numFmtId="183" fontId="31" fillId="0" borderId="62" xfId="5" applyNumberFormat="1" applyFont="1" applyBorder="1" applyAlignment="1" applyProtection="1">
      <alignment horizontal="right" vertical="center" shrinkToFit="1"/>
      <protection locked="0"/>
    </xf>
    <xf numFmtId="183" fontId="31" fillId="0" borderId="55" xfId="5" applyNumberFormat="1" applyFont="1" applyBorder="1" applyAlignment="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1" fontId="22" fillId="0" borderId="175" xfId="1" applyNumberFormat="1" applyFont="1" applyBorder="1" applyAlignment="1">
      <alignment vertical="center"/>
    </xf>
    <xf numFmtId="191"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1" fontId="22" fillId="0" borderId="179" xfId="1" applyNumberFormat="1" applyFont="1" applyBorder="1" applyAlignment="1">
      <alignment vertical="center"/>
    </xf>
    <xf numFmtId="191" fontId="22" fillId="0" borderId="180" xfId="1" applyNumberFormat="1" applyFont="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100436</c:v>
                </c:pt>
                <c:pt idx="1">
                  <c:v>124175</c:v>
                </c:pt>
                <c:pt idx="2">
                  <c:v>112245</c:v>
                </c:pt>
                <c:pt idx="3">
                  <c:v>164001</c:v>
                </c:pt>
                <c:pt idx="4">
                  <c:v>209843</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1.51</c:v>
                </c:pt>
                <c:pt idx="1">
                  <c:v>1.5</c:v>
                </c:pt>
                <c:pt idx="2">
                  <c:v>1.32</c:v>
                </c:pt>
                <c:pt idx="3">
                  <c:v>1.87</c:v>
                </c:pt>
                <c:pt idx="4">
                  <c:v>1.03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31.32</c:v>
                </c:pt>
                <c:pt idx="1">
                  <c:v>25.44</c:v>
                </c:pt>
                <c:pt idx="2">
                  <c:v>24.39</c:v>
                </c:pt>
                <c:pt idx="3">
                  <c:v>21.81</c:v>
                </c:pt>
                <c:pt idx="4">
                  <c:v>22.45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-1.95</c:v>
                </c:pt>
                <c:pt idx="1">
                  <c:v>-5.71</c:v>
                </c:pt>
                <c:pt idx="2">
                  <c:v>-0.11</c:v>
                </c:pt>
                <c:pt idx="3">
                  <c:v>0.69</c:v>
                </c:pt>
                <c:pt idx="4">
                  <c:v>-0.89</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1.e-002</c:v>
                </c:pt>
                <c:pt idx="8">
                  <c:v>#N/A</c:v>
                </c:pt>
                <c:pt idx="9">
                  <c:v>1.e-002</c:v>
                </c:pt>
              </c:numCache>
            </c:numRef>
          </c:val>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0.11</c:v>
                </c:pt>
                <c:pt idx="2">
                  <c:v>#N/A</c:v>
                </c:pt>
                <c:pt idx="3">
                  <c:v>3.e-002</c:v>
                </c:pt>
                <c:pt idx="4">
                  <c:v>#N/A</c:v>
                </c:pt>
                <c:pt idx="5">
                  <c:v>3.e-002</c:v>
                </c:pt>
                <c:pt idx="6">
                  <c:v>#N/A</c:v>
                </c:pt>
                <c:pt idx="7">
                  <c:v>2.e-002</c:v>
                </c:pt>
                <c:pt idx="8">
                  <c:v>#N/A</c:v>
                </c:pt>
                <c:pt idx="9">
                  <c:v>4.e-002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c:v>
                </c:pt>
                <c:pt idx="2">
                  <c:v>#N/A</c:v>
                </c:pt>
                <c:pt idx="3">
                  <c:v>1.49</c:v>
                </c:pt>
                <c:pt idx="4">
                  <c:v>#N/A</c:v>
                </c:pt>
                <c:pt idx="5">
                  <c:v>1.32</c:v>
                </c:pt>
                <c:pt idx="6">
                  <c:v>#N/A</c:v>
                </c:pt>
                <c:pt idx="7">
                  <c:v>1.87</c:v>
                </c:pt>
                <c:pt idx="8">
                  <c:v>#N/A</c:v>
                </c:pt>
                <c:pt idx="9">
                  <c:v>1.03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399</c:v>
                </c:pt>
                <c:pt idx="5">
                  <c:v>398</c:v>
                </c:pt>
                <c:pt idx="8">
                  <c:v>378</c:v>
                </c:pt>
                <c:pt idx="11">
                  <c:v>406</c:v>
                </c:pt>
                <c:pt idx="14">
                  <c:v>382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2</c:v>
                </c:pt>
                <c:pt idx="6">
                  <c:v>2</c:v>
                </c:pt>
                <c:pt idx="9">
                  <c:v>3</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26</c:v>
                </c:pt>
                <c:pt idx="3">
                  <c:v>26</c:v>
                </c:pt>
                <c:pt idx="6">
                  <c:v>25</c:v>
                </c:pt>
                <c:pt idx="9">
                  <c:v>23</c:v>
                </c:pt>
                <c:pt idx="12">
                  <c:v>19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91</c:v>
                </c:pt>
                <c:pt idx="3">
                  <c:v>93</c:v>
                </c:pt>
                <c:pt idx="6">
                  <c:v>81</c:v>
                </c:pt>
                <c:pt idx="9">
                  <c:v>94</c:v>
                </c:pt>
                <c:pt idx="12">
                  <c:v>104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469</c:v>
                </c:pt>
                <c:pt idx="3">
                  <c:v>461</c:v>
                </c:pt>
                <c:pt idx="6">
                  <c:v>433</c:v>
                </c:pt>
                <c:pt idx="9">
                  <c:v>475</c:v>
                </c:pt>
                <c:pt idx="12">
                  <c:v>467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188</c:v>
                </c:pt>
                <c:pt idx="2">
                  <c:v>#N/A</c:v>
                </c:pt>
                <c:pt idx="3">
                  <c:v>#N/A</c:v>
                </c:pt>
                <c:pt idx="4">
                  <c:v>184</c:v>
                </c:pt>
                <c:pt idx="5">
                  <c:v>#N/A</c:v>
                </c:pt>
                <c:pt idx="6">
                  <c:v>#N/A</c:v>
                </c:pt>
                <c:pt idx="7">
                  <c:v>163</c:v>
                </c:pt>
                <c:pt idx="8">
                  <c:v>#N/A</c:v>
                </c:pt>
                <c:pt idx="9">
                  <c:v>#N/A</c:v>
                </c:pt>
                <c:pt idx="10">
                  <c:v>189</c:v>
                </c:pt>
                <c:pt idx="11">
                  <c:v>#N/A</c:v>
                </c:pt>
                <c:pt idx="12">
                  <c:v>#N/A</c:v>
                </c:pt>
                <c:pt idx="13">
                  <c:v>210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3044</c:v>
                </c:pt>
                <c:pt idx="5">
                  <c:v>2889</c:v>
                </c:pt>
                <c:pt idx="8">
                  <c:v>2749</c:v>
                </c:pt>
                <c:pt idx="11">
                  <c:v>2698</c:v>
                </c:pt>
                <c:pt idx="14">
                  <c:v>2731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449</c:v>
                </c:pt>
                <c:pt idx="5">
                  <c:v>431</c:v>
                </c:pt>
                <c:pt idx="8">
                  <c:v>405</c:v>
                </c:pt>
                <c:pt idx="11">
                  <c:v>392</c:v>
                </c:pt>
                <c:pt idx="14">
                  <c:v>320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1823</c:v>
                </c:pt>
                <c:pt idx="5">
                  <c:v>1800</c:v>
                </c:pt>
                <c:pt idx="8">
                  <c:v>1908</c:v>
                </c:pt>
                <c:pt idx="11">
                  <c:v>2344</c:v>
                </c:pt>
                <c:pt idx="14">
                  <c:v>2570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667</c:v>
                </c:pt>
                <c:pt idx="3">
                  <c:v>677</c:v>
                </c:pt>
                <c:pt idx="6">
                  <c:v>634</c:v>
                </c:pt>
                <c:pt idx="9">
                  <c:v>620</c:v>
                </c:pt>
                <c:pt idx="12">
                  <c:v>617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155</c:v>
                </c:pt>
                <c:pt idx="3">
                  <c:v>131</c:v>
                </c:pt>
                <c:pt idx="6">
                  <c:v>104</c:v>
                </c:pt>
                <c:pt idx="9">
                  <c:v>84</c:v>
                </c:pt>
                <c:pt idx="12">
                  <c:v>65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891</c:v>
                </c:pt>
                <c:pt idx="3">
                  <c:v>903</c:v>
                </c:pt>
                <c:pt idx="6">
                  <c:v>912</c:v>
                </c:pt>
                <c:pt idx="9">
                  <c:v>931</c:v>
                </c:pt>
                <c:pt idx="12">
                  <c:v>1000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c:v>
                </c:pt>
                <c:pt idx="3">
                  <c:v>7</c:v>
                </c:pt>
                <c:pt idx="6">
                  <c:v>6</c:v>
                </c:pt>
                <c:pt idx="9">
                  <c:v>4</c:v>
                </c:pt>
                <c:pt idx="12">
                  <c:v>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3692</c:v>
                </c:pt>
                <c:pt idx="3">
                  <c:v>3506</c:v>
                </c:pt>
                <c:pt idx="6">
                  <c:v>3286</c:v>
                </c:pt>
                <c:pt idx="9">
                  <c:v>3192</c:v>
                </c:pt>
                <c:pt idx="12">
                  <c:v>3196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94</c:v>
                </c:pt>
                <c:pt idx="2">
                  <c:v>#N/A</c:v>
                </c:pt>
                <c:pt idx="3">
                  <c:v>#N/A</c:v>
                </c:pt>
                <c:pt idx="4">
                  <c:v>105</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542</c:v>
                </c:pt>
                <c:pt idx="1">
                  <c:v>542</c:v>
                </c:pt>
                <c:pt idx="2">
                  <c:v>542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891</c:v>
                </c:pt>
                <c:pt idx="1">
                  <c:v>913</c:v>
                </c:pt>
                <c:pt idx="2">
                  <c:v>913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436</c:v>
                </c:pt>
                <c:pt idx="1">
                  <c:v>849</c:v>
                </c:pt>
                <c:pt idx="2">
                  <c:v>1075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{D1B827AB-9347-458B-A029-74B2862EFAB1}</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{6CCFD9A5-F6A4-4CD7-885F-8C6BED2CCA08}</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{BF84BB5C-920B-4379-8499-976727F130B8}</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{5C1FFC24-F557-4B79-8975-C6643F91C573}</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{F924C607-4D53-4626-B2BA-36C313AA588B}</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{370509EF-5C5F-4A34-A34C-0815C8FE7DDB}</c15:txfldGUID>
                      <c15:f>'公会計指標分析・財政指標組合せ分析表'!$BX$50</c15:f>
                      <c15:dlblFieldTableCache>
                        <c:ptCount val="1"/>
                        <c:pt idx="0">
                          <c:v>R01</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{69C8824C-B498-4261-8E75-15E07670D4E0}</c15:txfldGUID>
                      <c15:f>'公会計指標分析・財政指標組合せ分析表'!$CF$50</c15:f>
                      <c15:dlblFieldTableCache>
                        <c:ptCount val="1"/>
                        <c:pt idx="0">
                          <c:v>R02</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{F5A9B7FB-E9C3-4068-94A9-F14E0B862CD9}</c15:txfldGUID>
                      <c15:f>'公会計指標分析・財政指標組合せ分析表'!$CN$50</c15:f>
                      <c15:dlblFieldTableCache>
                        <c:ptCount val="1"/>
                        <c:pt idx="0">
                          <c:v>R03</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{63C228FA-174E-41C8-B7F6-44FB4643DBBB}</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66.400000000000006</c:v>
                </c:pt>
                <c:pt idx="8">
                  <c:v>67.599999999999994</c:v>
                </c:pt>
                <c:pt idx="16">
                  <c:v>69.099999999999994</c:v>
                </c:pt>
                <c:pt idx="24">
                  <c:v>70.7</c:v>
                </c:pt>
                <c:pt idx="32">
                  <c:v>72.2</c:v>
                </c:pt>
              </c:numCache>
            </c:numRef>
          </c:xVal>
          <c:yVal>
            <c:numRef>
              <c:f>'公会計指標分析・財政指標組合せ分析表'!$BP$51:$DC$51</c:f>
              <c:numCache>
                <c:formatCode>#,##0.0;"▲ "#,##0.0</c:formatCode>
                <c:ptCount val="40"/>
                <c:pt idx="0">
                  <c:v>5.3</c:v>
                </c:pt>
                <c:pt idx="8">
                  <c:v>5.9</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{15CA886D-764B-4358-9774-395B4725BCBD}</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{E4753B32-5B45-4F58-A582-70EAEC3DB48E}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{5AB88232-4019-4EF2-BC26-D0A955E6A7C1}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{1B8E4007-DE0B-4675-86B2-0847F24E70ED}</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{7882F462-6418-48C7-88B4-80CDAA7D2E98}</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{C3AE98F9-9C74-4DF2-952E-78A57E7CC0CB}</c15:txfldGUID>
                      <c15:f>'公会計指標分析・財政指標組合せ分析表'!$BX$50</c15:f>
                      <c15:dlblFieldTableCache>
                        <c:ptCount val="1"/>
                        <c:pt idx="0">
                          <c:v>R01</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{EEB6DF0C-6E33-45EB-B57F-7786F27A2F9E}</c15:txfldGUID>
                      <c15:f>'公会計指標分析・財政指標組合せ分析表'!$CF$50</c15:f>
                      <c15:dlblFieldTableCache>
                        <c:ptCount val="1"/>
                        <c:pt idx="0">
                          <c:v>R02</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{7C7403D7-EBBA-4B44-9872-EA631F4283D5}</c15:txfldGUID>
                      <c15:f>'公会計指標分析・財政指標組合せ分析表'!$CN$50</c15:f>
                      <c15:dlblFieldTableCache>
                        <c:ptCount val="1"/>
                        <c:pt idx="0">
                          <c:v>R03</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{A3705FFA-52E1-45EC-AA36-F912D33B8D0B}</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9"/>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{2AF28E19-E83C-49CD-B124-F528D11CECC0}</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{F0508BE7-AF22-4757-8EC7-63FD86A67E73}</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{90230B37-0F38-473D-A0FF-D7A2CA9E0208}</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{BE0B62A8-0825-46FD-A650-EC5A1BCEBD9C}</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{B938E04D-E433-4D3C-8BE9-28EB5A713A90}</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{1520BC9F-3C88-41D5-8D74-1B7799BCF293}</c15:txfldGUID>
                      <c15:f>'公会計指標分析・財政指標組合せ分析表'!$BX$72</c15:f>
                      <c15:dlblFieldTableCache>
                        <c:ptCount val="1"/>
                        <c:pt idx="0">
                          <c:v>R01</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{83F96C04-AC16-4809-A97C-380D4BDF90A3}</c15:txfldGUID>
                      <c15:f>'公会計指標分析・財政指標組合せ分析表'!$CF$72</c15:f>
                      <c15:dlblFieldTableCache>
                        <c:ptCount val="1"/>
                        <c:pt idx="0">
                          <c:v>R02</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{7361DD0D-D907-4ED7-8123-E8DFF4126EB5}</c15:txfldGUID>
                      <c15:f>'公会計指標分析・財政指標組合せ分析表'!$CN$72</c15:f>
                      <c15:dlblFieldTableCache>
                        <c:ptCount val="1"/>
                        <c:pt idx="0">
                          <c:v>R03</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{1DF300BA-0691-4E52-B42F-FD5BC461F92B}</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9.4</c:v>
                </c:pt>
                <c:pt idx="8">
                  <c:v>9.9</c:v>
                </c:pt>
                <c:pt idx="16">
                  <c:v>9.8000000000000007</c:v>
                </c:pt>
                <c:pt idx="24">
                  <c:v>9.1999999999999993</c:v>
                </c:pt>
                <c:pt idx="32">
                  <c:v>9.1999999999999993</c:v>
                </c:pt>
              </c:numCache>
            </c:numRef>
          </c:xVal>
          <c:yVal>
            <c:numRef>
              <c:f>'公会計指標分析・財政指標組合せ分析表'!$BP$73:$DC$73</c:f>
              <c:numCache>
                <c:formatCode>#,##0.0;"▲ "#,##0.0</c:formatCode>
                <c:ptCount val="40"/>
                <c:pt idx="0">
                  <c:v>5.3</c:v>
                </c:pt>
                <c:pt idx="8">
                  <c:v>5.9</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{3625B7DF-DBD6-471D-AD4A-991B5DED24C3}</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{EB108223-ACFF-42D2-8057-41A7A6DB2AB8}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{8F5248DF-5ACD-415F-98B2-3B1753E01995}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{7A438475-D1B5-4C95-9907-45D08181C0D4}</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{0067517F-6FF9-4748-93E7-4E8138F42A8D}</c15:txfldGUID>
                      <c15:f>#REF!</c15:f>
                      <c15:dlblFieldTableCache>
                        <c:ptCount val="1"/>
                        <c:pt idx="0">
                          <c:v>#REF!</c:v>
                        </c:pt>
                      </c15:dlblFieldTableCache>
                    </c15:dlblFTEntry>
                  </c15:dlblFieldTable>
                </c:ext>
              </c:extLst>
            </c:dLbl>
            <c:dLbl>
              <c:idx val="8"/>
              <c:layout>
                <c:manualLayout>
                  <c:x val="-2.6710997734770581e-002"/>
                  <c:y val="-4.3495921315535875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{8222BE67-CCF1-4003-8D05-E4A8906E0500}</c15:txfldGUID>
                      <c15:f>'公会計指標分析・財政指標組合せ分析表'!$BX$72</c15:f>
                      <c15:dlblFieldTableCache>
                        <c:ptCount val="1"/>
                        <c:pt idx="0">
                          <c:v>R01</c:v>
                        </c:pt>
                      </c15:dlblFieldTableCache>
                    </c15:dlblFTEntry>
                  </c15:dlblFieldTable>
                </c:ext>
              </c:extLst>
            </c:dLbl>
            <c:dLbl>
              <c:idx val="16"/>
              <c:layout>
                <c:manualLayout>
                  <c:x val="-3.6429687715380583e-002"/>
                  <c:y val="-0.10639239348807834"/>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{C26440A8-2542-4E08-B3B1-CEAFB5FA12A9}</c15:txfldGUID>
                      <c15:f>'公会計指標分析・財政指標組合せ分析表'!$CF$72</c15:f>
                      <c15:dlblFieldTableCache>
                        <c:ptCount val="1"/>
                        <c:pt idx="0">
                          <c:v>R02</c:v>
                        </c:pt>
                      </c15:dlblFieldTableCache>
                    </c15:dlblFTEntry>
                  </c15:dlblFieldTable>
                </c:ext>
              </c:extLst>
            </c:dLbl>
            <c:dLbl>
              <c:idx val="24"/>
              <c:layout>
                <c:manualLayout>
                  <c:x val="-3.1570342725075584e-002"/>
                  <c:y val="-3.0968068513953305e-002"/>
                </c:manualLayout>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{CA46796D-2B90-4254-91FF-AE37C9E5E4EF}</c15:txfldGUID>
                      <c15:f>'公会計指標分析・財政指標組合せ分析表'!$CN$72</c15:f>
                      <c15:dlblFieldTableCache>
                        <c:ptCount val="1"/>
                        <c:pt idx="0">
                          <c:v>R03</c:v>
                        </c:pt>
                      </c15:dlblFieldTableCache>
                    </c15:dlblFTEntry>
                  </c15:dlblFieldTable>
                </c:ext>
              </c:extLst>
            </c:dLbl>
            <c:dLbl>
              <c:idx val="32"/>
              <c:layout>
                <c:manualLayout>
                  <c:x val="-3.1570342725075584e-002"/>
                  <c:y val="-6.8809520058469478e-002"/>
                </c:manualLayout>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{DAEAFFBB-A05A-4F3D-A816-46778B60E9DC}</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1"/>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北海道仁木町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a:t>
          </a:r>
          <a:r>
            <a:rPr kumimoji="1" lang="en-US" altLang="ja-JP" sz="1400">
              <a:latin typeface="ＭＳ ゴシック"/>
              <a:ea typeface="ＭＳ ゴシック"/>
            </a:rPr>
            <a:t>25</a:t>
          </a:r>
          <a:r>
            <a:rPr kumimoji="1" lang="ja-JP" altLang="en-US" sz="1400">
              <a:latin typeface="ＭＳ ゴシック"/>
              <a:ea typeface="ＭＳ ゴシック"/>
            </a:rPr>
            <a:t>年度で終了した統合簡易水道事業に係る元利償還金に対する繰出金が多額となっていることや、子育て支援拠点施設建設事業等の大型事業の借入に係る償還等により比率の増加が見込まれることから、事業の整理・縮小を図るなど、起債依存型の事業実施を見直す必要があ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満期一括償還による借入を行っていないため、該当なし。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北海道仁木町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充当可能基金残高の増加等により、前年度に引き続き将来負担比率は発生していない。</a:t>
          </a:r>
        </a:p>
        <a:p>
          <a:r>
            <a:rPr kumimoji="1" lang="ja-JP" altLang="en-US" sz="1400">
              <a:latin typeface="ＭＳ ゴシック"/>
              <a:ea typeface="ＭＳ ゴシック"/>
            </a:rPr>
            <a:t>　今後、子育て支援拠点施設建設事業等の大型事業の借入による地方債現在高の大幅増が想定されるため、事業の整理・縮小を図るなど、事業実施を見直す必要がある。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北海道仁木町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基金残高は、公共施設等整備基金が</a:t>
          </a:r>
          <a:r>
            <a:rPr kumimoji="1" lang="en-US" altLang="ja-JP" sz="1300">
              <a:solidFill>
                <a:schemeClr val="dk1"/>
              </a:solidFill>
              <a:effectLst/>
              <a:latin typeface="ＭＳ ゴシック"/>
              <a:ea typeface="ＭＳ ゴシック"/>
              <a:cs typeface="+mn-cs"/>
            </a:rPr>
            <a:t>141</a:t>
          </a:r>
          <a:r>
            <a:rPr kumimoji="1" lang="ja-JP" altLang="en-US" sz="1300">
              <a:solidFill>
                <a:schemeClr val="dk1"/>
              </a:solidFill>
              <a:effectLst/>
              <a:latin typeface="ＭＳ ゴシック"/>
              <a:ea typeface="ＭＳ ゴシック"/>
              <a:cs typeface="+mn-cs"/>
            </a:rPr>
            <a:t>百万円の増、ふるさと振興基金</a:t>
          </a:r>
          <a:r>
            <a:rPr kumimoji="1" lang="en-US" altLang="ja-JP" sz="1300">
              <a:solidFill>
                <a:schemeClr val="dk1"/>
              </a:solidFill>
              <a:effectLst/>
              <a:latin typeface="ＭＳ ゴシック"/>
              <a:ea typeface="ＭＳ ゴシック"/>
              <a:cs typeface="+mn-cs"/>
            </a:rPr>
            <a:t>82</a:t>
          </a:r>
          <a:r>
            <a:rPr kumimoji="1" lang="ja-JP" altLang="en-US" sz="1300">
              <a:solidFill>
                <a:schemeClr val="dk1"/>
              </a:solidFill>
              <a:effectLst/>
              <a:latin typeface="ＭＳ ゴシック"/>
              <a:ea typeface="ＭＳ ゴシック"/>
              <a:cs typeface="+mn-cs"/>
            </a:rPr>
            <a:t>百万円の増となり、全体で</a:t>
          </a:r>
          <a:r>
            <a:rPr kumimoji="1" lang="en-US" altLang="ja-JP" sz="1300">
              <a:solidFill>
                <a:schemeClr val="dk1"/>
              </a:solidFill>
              <a:effectLst/>
              <a:latin typeface="ＭＳ ゴシック"/>
              <a:ea typeface="ＭＳ ゴシック"/>
              <a:cs typeface="+mn-cs"/>
            </a:rPr>
            <a:t>226</a:t>
          </a:r>
          <a:r>
            <a:rPr kumimoji="1" lang="ja-JP" altLang="en-US" sz="1300">
              <a:solidFill>
                <a:schemeClr val="dk1"/>
              </a:solidFill>
              <a:effectLst/>
              <a:latin typeface="ＭＳ ゴシック"/>
              <a:ea typeface="ＭＳ ゴシック"/>
              <a:cs typeface="+mn-cs"/>
            </a:rPr>
            <a:t>百万円の増となった。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各基金とも設置目的により適切に積立、取崩を行う。</a:t>
          </a:r>
        </a:p>
        <a:p>
          <a:r>
            <a:rPr kumimoji="1" lang="ja-JP" altLang="en-US" sz="1300">
              <a:solidFill>
                <a:schemeClr val="dk1"/>
              </a:solidFill>
              <a:effectLst/>
              <a:latin typeface="ＭＳ ゴシック"/>
              <a:ea typeface="ＭＳ ゴシック"/>
              <a:cs typeface="+mn-cs"/>
            </a:rPr>
            <a:t>　公共施設等の改修、維持保全その他整備に要する経費の増大に備え、公共施設等整備基金への積立を基本とする。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　公共施設等整備基金：公共施設等の改修、維持保全その他整備に要する経費の財源に充てるための積立金。</a:t>
          </a:r>
        </a:p>
        <a:p>
          <a:r>
            <a:rPr kumimoji="1" lang="ja-JP" altLang="en-US" sz="1300">
              <a:solidFill>
                <a:schemeClr val="dk1"/>
              </a:solidFill>
              <a:effectLst/>
              <a:latin typeface="ＭＳ ゴシック"/>
              <a:ea typeface="ＭＳ ゴシック"/>
              <a:cs typeface="+mn-cs"/>
            </a:rPr>
            <a:t>　ふるさと振興基金：ふるさと納税の寄附金等の一部を財源として地域づくり事業の財源に充てるための積立金。　</a:t>
          </a:r>
        </a:p>
        <a:p>
          <a:r>
            <a:rPr kumimoji="1" lang="ja-JP" altLang="en-US" sz="1300">
              <a:solidFill>
                <a:schemeClr val="dk1"/>
              </a:solidFill>
              <a:effectLst/>
              <a:latin typeface="ＭＳ ゴシック"/>
              <a:ea typeface="ＭＳ ゴシック"/>
              <a:cs typeface="+mn-cs"/>
            </a:rPr>
            <a:t>　森林環境譲与税基金：森林整備及びその促進に必要な事業に要する経費の財源に充てるための積立金。</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公共施設等整備基金：公共施設等の改修等に要する経費の増大に備え</a:t>
          </a:r>
          <a:r>
            <a:rPr kumimoji="1" lang="en-US" altLang="ja-JP" sz="1300">
              <a:solidFill>
                <a:schemeClr val="dk1"/>
              </a:solidFill>
              <a:effectLst/>
              <a:latin typeface="ＭＳ ゴシック"/>
              <a:ea typeface="ＭＳ ゴシック"/>
              <a:cs typeface="+mn-cs"/>
            </a:rPr>
            <a:t>176</a:t>
          </a:r>
          <a:r>
            <a:rPr kumimoji="1" lang="ja-JP" altLang="en-US" sz="1300">
              <a:solidFill>
                <a:schemeClr val="dk1"/>
              </a:solidFill>
              <a:effectLst/>
              <a:latin typeface="ＭＳ ゴシック"/>
              <a:ea typeface="ＭＳ ゴシック"/>
              <a:cs typeface="+mn-cs"/>
            </a:rPr>
            <a:t>百万円を積立、公共施設の改修事業へ</a:t>
          </a:r>
          <a:r>
            <a:rPr kumimoji="1" lang="en-US" altLang="ja-JP" sz="1300">
              <a:solidFill>
                <a:schemeClr val="dk1"/>
              </a:solidFill>
              <a:effectLst/>
              <a:latin typeface="ＭＳ ゴシック"/>
              <a:ea typeface="ＭＳ ゴシック"/>
              <a:cs typeface="+mn-cs"/>
            </a:rPr>
            <a:t>35</a:t>
          </a:r>
          <a:r>
            <a:rPr kumimoji="1" lang="ja-JP" altLang="en-US" sz="1300">
              <a:solidFill>
                <a:schemeClr val="dk1"/>
              </a:solidFill>
              <a:effectLst/>
              <a:latin typeface="ＭＳ ゴシック"/>
              <a:ea typeface="ＭＳ ゴシック"/>
              <a:cs typeface="+mn-cs"/>
            </a:rPr>
            <a:t>百万円取崩。　</a:t>
          </a:r>
        </a:p>
        <a:p>
          <a:r>
            <a:rPr kumimoji="1" lang="ja-JP" altLang="en-US" sz="1300">
              <a:solidFill>
                <a:schemeClr val="dk1"/>
              </a:solidFill>
              <a:effectLst/>
              <a:latin typeface="ＭＳ ゴシック"/>
              <a:ea typeface="ＭＳ ゴシック"/>
              <a:cs typeface="+mn-cs"/>
            </a:rPr>
            <a:t>　ふるさと振興基金：ふるさと納税の寄附金等を</a:t>
          </a:r>
          <a:r>
            <a:rPr kumimoji="1" lang="en-US" altLang="ja-JP" sz="1300">
              <a:solidFill>
                <a:schemeClr val="dk1"/>
              </a:solidFill>
              <a:effectLst/>
              <a:latin typeface="ＭＳ ゴシック"/>
              <a:ea typeface="ＭＳ ゴシック"/>
              <a:cs typeface="+mn-cs"/>
            </a:rPr>
            <a:t>184</a:t>
          </a:r>
          <a:r>
            <a:rPr kumimoji="1" lang="ja-JP" altLang="en-US" sz="1300">
              <a:solidFill>
                <a:schemeClr val="dk1"/>
              </a:solidFill>
              <a:effectLst/>
              <a:latin typeface="ＭＳ ゴシック"/>
              <a:ea typeface="ＭＳ ゴシック"/>
              <a:cs typeface="+mn-cs"/>
            </a:rPr>
            <a:t>百万円を積立、各種地域づくり事業へ</a:t>
          </a:r>
          <a:r>
            <a:rPr kumimoji="1" lang="en-US" altLang="ja-JP" sz="1300">
              <a:solidFill>
                <a:schemeClr val="dk1"/>
              </a:solidFill>
              <a:effectLst/>
              <a:latin typeface="ＭＳ ゴシック"/>
              <a:ea typeface="ＭＳ ゴシック"/>
              <a:cs typeface="+mn-cs"/>
            </a:rPr>
            <a:t>102</a:t>
          </a:r>
          <a:r>
            <a:rPr kumimoji="1" lang="ja-JP" altLang="en-US" sz="1300">
              <a:solidFill>
                <a:schemeClr val="dk1"/>
              </a:solidFill>
              <a:effectLst/>
              <a:latin typeface="ＭＳ ゴシック"/>
              <a:ea typeface="ＭＳ ゴシック"/>
              <a:cs typeface="+mn-cs"/>
            </a:rPr>
            <a:t>百万円を取崩。</a:t>
          </a:r>
        </a:p>
        <a:p>
          <a:r>
            <a:rPr kumimoji="1" lang="ja-JP" altLang="en-US" sz="1300">
              <a:solidFill>
                <a:schemeClr val="dk1"/>
              </a:solidFill>
              <a:effectLst/>
              <a:latin typeface="ＭＳ ゴシック"/>
              <a:ea typeface="ＭＳ ゴシック"/>
              <a:cs typeface="+mn-cs"/>
            </a:rPr>
            <a:t>　森林環境譲与税基金：森林環境譲与税を</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百万円積立、森林整備等事業へ</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百万円を取崩。</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公共施設等整備基金：公共施設等の改修等に要する経費の増大に備え、可能な限り積立を行う。</a:t>
          </a:r>
        </a:p>
        <a:p>
          <a:r>
            <a:rPr kumimoji="1" lang="ja-JP" altLang="en-US" sz="1300">
              <a:solidFill>
                <a:schemeClr val="dk1"/>
              </a:solidFill>
              <a:effectLst/>
              <a:latin typeface="ＭＳ ゴシック"/>
              <a:ea typeface="ＭＳ ゴシック"/>
              <a:cs typeface="+mn-cs"/>
            </a:rPr>
            <a:t>　ふるさと振興基金：ふるさと納税の寄附金等の積立、各種地域づくり事業への取崩を行う。</a:t>
          </a:r>
        </a:p>
        <a:p>
          <a:r>
            <a:rPr kumimoji="1" lang="ja-JP" altLang="en-US" sz="1300">
              <a:solidFill>
                <a:schemeClr val="dk1"/>
              </a:solidFill>
              <a:effectLst/>
              <a:latin typeface="ＭＳ ゴシック"/>
              <a:ea typeface="ＭＳ ゴシック"/>
              <a:cs typeface="+mn-cs"/>
            </a:rPr>
            <a:t>　森林環境譲与税基金：森林環境譲与税を積立、森林整備等事業への取崩を行う。</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取崩はなく、利子収入の積立のみの増となっている。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財政調整基金は、災害対策の財源その他緊急を要するもの、又はやむを得ない財政需要に応ずる財源に充てるための積立金である。</a:t>
          </a:r>
        </a:p>
        <a:p>
          <a:r>
            <a:rPr kumimoji="1" lang="ja-JP" altLang="en-US" sz="1300">
              <a:solidFill>
                <a:schemeClr val="dk1"/>
              </a:solidFill>
              <a:effectLst/>
              <a:latin typeface="ＭＳ ゴシック"/>
              <a:ea typeface="ＭＳ ゴシック"/>
              <a:cs typeface="+mn-cs"/>
            </a:rPr>
            <a:t>　今年度は取崩がなかったが、財政基盤が弱い本町においては、必要な財政需要に応ずる財源の不足を補てんするため、各年度で取崩が見込まれる。</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近年取崩はなく、利子収入の積立のみの増となっている。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減債基金は、町債の償還に要する経費の財源に充てるための積立金である。</a:t>
          </a:r>
        </a:p>
        <a:p>
          <a:r>
            <a:rPr kumimoji="1" lang="ja-JP" altLang="en-US" sz="1300">
              <a:solidFill>
                <a:schemeClr val="dk1"/>
              </a:solidFill>
              <a:effectLst/>
              <a:latin typeface="ＭＳ ゴシック"/>
              <a:ea typeface="ＭＳ ゴシック"/>
              <a:cs typeface="+mn-cs"/>
            </a:rPr>
            <a:t>　今後の大型事業に係る借入の元金償還の財源に充てるなど、必要額を確保しながらも適切な額の取崩を行う。</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0" name="正方形/長方形 9"/>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1" name="正方形/長方形 10"/>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2" name="正方形/長方形 11"/>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3" name="正方形/長方形 12"/>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北海道仁木町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4" name="正方形/長方形 13"/>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5" name="正方形/長方形 14"/>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6" name="正方形/長方形 15"/>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7" name="正方形/長方形 16"/>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8" name="正方形/長方形 17"/>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9" name="正方形/長方形 18"/>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3,128
3,073
167.96
4,753,630
4,728,690
24,940
2,414,285
3,195,890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0" name="正方形/長方形 19"/>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1" name="正方形/長方形 20"/>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2" name="正方形/長方形 21"/>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3" name="正方形/長方形 22"/>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6" name="角丸四角形 25"/>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7" name="正方形/長方形 26"/>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8" name="正方形/長方形 27"/>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9" name="正方形/長方形 28"/>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0" name="直線コネクタ 29"/>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1" name="楕円 30"/>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3" name="直線コネクタ 32"/>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4" name="直線コネクタ 33"/>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5" name="直線コネクタ 34"/>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6" name="直線コネクタ 35"/>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7" name="テキスト ボックス 36"/>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8" name="テキスト ボックス 37"/>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9" name="テキスト ボックス 38"/>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40" name="テキスト ボックス 39"/>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8445"/>
    <xdr:sp macro="" textlink="">
      <xdr:nvSpPr>
        <xdr:cNvPr id="41" name="テキスト ボックス 40"/>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2" name="正方形/長方形 41"/>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3" name="正方形/長方形 42"/>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4" name="正方形/長方形 43"/>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[ 72.2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5" name="正方形/長方形 44"/>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6" name="正方形/長方形 45"/>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7" name="正方形/長方形 46"/>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8" name="正方形/長方形 47"/>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9" name="正方形/長方形 48"/>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0" name="正方形/長方形 49"/>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道路や公営住宅、学校施設等における償却年数の経過に伴う減価償却累計額の増加が主な要因となり、類似団体平均を上回っている。</a:t>
          </a:r>
        </a:p>
        <a:p>
          <a:r>
            <a:rPr kumimoji="1" lang="ja-JP" altLang="en-US" sz="1100">
              <a:latin typeface="ＭＳ Ｐゴシック"/>
              <a:ea typeface="ＭＳ Ｐゴシック"/>
            </a:rPr>
            <a:t>　今後、施設更新や修繕に係る費用等の増加が見込まれることから、事務の効率化や事務事業の見直しを進め、業務支出の抑制を図る。</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5" name="テキスト ボックス 54"/>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6" name="直線コネクタ 55"/>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8775" cy="224790"/>
    <xdr:sp macro="" textlink="">
      <xdr:nvSpPr>
        <xdr:cNvPr id="57" name="テキスト ボックス 56"/>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8" name="直線コネクタ 57"/>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8775" cy="224790"/>
    <xdr:sp macro="" textlink="">
      <xdr:nvSpPr>
        <xdr:cNvPr id="59" name="テキスト ボックス 58"/>
        <xdr:cNvSpPr txBox="1"/>
      </xdr:nvSpPr>
      <xdr:spPr>
        <a:xfrm>
          <a:off x="847090" y="671004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60" name="直線コネクタ 59"/>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8775" cy="224790"/>
    <xdr:sp macro="" textlink="">
      <xdr:nvSpPr>
        <xdr:cNvPr id="61" name="テキスト ボックス 60"/>
        <xdr:cNvSpPr txBox="1"/>
      </xdr:nvSpPr>
      <xdr:spPr>
        <a:xfrm>
          <a:off x="847090" y="640143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2" name="直線コネクタ 61"/>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8775" cy="224790"/>
    <xdr:sp macro="" textlink="">
      <xdr:nvSpPr>
        <xdr:cNvPr id="63" name="テキスト ボックス 62"/>
        <xdr:cNvSpPr txBox="1"/>
      </xdr:nvSpPr>
      <xdr:spPr>
        <a:xfrm>
          <a:off x="847090" y="609282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4" name="直線コネクタ 63"/>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8775" cy="224790"/>
    <xdr:sp macro="" textlink="">
      <xdr:nvSpPr>
        <xdr:cNvPr id="65" name="テキスト ボックス 64"/>
        <xdr:cNvSpPr txBox="1"/>
      </xdr:nvSpPr>
      <xdr:spPr>
        <a:xfrm>
          <a:off x="847090" y="578421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66" name="直線コネクタ 65"/>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8775" cy="224790"/>
    <xdr:sp macro="" textlink="">
      <xdr:nvSpPr>
        <xdr:cNvPr id="67" name="テキスト ボックス 66"/>
        <xdr:cNvSpPr txBox="1"/>
      </xdr:nvSpPr>
      <xdr:spPr>
        <a:xfrm>
          <a:off x="847090" y="54762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8" name="直線コネクタ 67"/>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8775" cy="224790"/>
    <xdr:sp macro="" textlink="">
      <xdr:nvSpPr>
        <xdr:cNvPr id="69" name="テキスト ボックス 68"/>
        <xdr:cNvSpPr txBox="1"/>
      </xdr:nvSpPr>
      <xdr:spPr>
        <a:xfrm>
          <a:off x="847090" y="51676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71" name="テキスト ボックス 70"/>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155575</xdr:rowOff>
    </xdr:from>
    <xdr:to xmlns:xdr="http://schemas.openxmlformats.org/drawingml/2006/spreadsheetDrawing">
      <xdr:col>23</xdr:col>
      <xdr:colOff>85090</xdr:colOff>
      <xdr:row>34</xdr:row>
      <xdr:rowOff>168910</xdr:rowOff>
    </xdr:to>
    <xdr:cxnSp macro="">
      <xdr:nvCxnSpPr>
        <xdr:cNvPr id="73" name="直線コネクタ 72"/>
        <xdr:cNvCxnSpPr/>
      </xdr:nvCxnSpPr>
      <xdr:spPr>
        <a:xfrm flipV="1">
          <a:off x="4760595" y="538480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1270</xdr:rowOff>
    </xdr:from>
    <xdr:ext cx="404495" cy="259080"/>
    <xdr:sp macro="" textlink="">
      <xdr:nvSpPr>
        <xdr:cNvPr id="74" name="有形固定資産減価償却率最小値テキスト"/>
        <xdr:cNvSpPr txBox="1"/>
      </xdr:nvSpPr>
      <xdr:spPr>
        <a:xfrm>
          <a:off x="4813300" y="67735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168910</xdr:rowOff>
    </xdr:from>
    <xdr:to xmlns:xdr="http://schemas.openxmlformats.org/drawingml/2006/spreadsheetDrawing">
      <xdr:col>23</xdr:col>
      <xdr:colOff>174625</xdr:colOff>
      <xdr:row>34</xdr:row>
      <xdr:rowOff>168910</xdr:rowOff>
    </xdr:to>
    <xdr:cxnSp macro="">
      <xdr:nvCxnSpPr>
        <xdr:cNvPr id="75" name="直線コネクタ 74"/>
        <xdr:cNvCxnSpPr/>
      </xdr:nvCxnSpPr>
      <xdr:spPr>
        <a:xfrm>
          <a:off x="4673600" y="676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102235</xdr:rowOff>
    </xdr:from>
    <xdr:ext cx="404495" cy="258445"/>
    <xdr:sp macro="" textlink="">
      <xdr:nvSpPr>
        <xdr:cNvPr id="76" name="有形固定資産減価償却率最大値テキスト"/>
        <xdr:cNvSpPr txBox="1"/>
      </xdr:nvSpPr>
      <xdr:spPr>
        <a:xfrm>
          <a:off x="4813300" y="51600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155575</xdr:rowOff>
    </xdr:from>
    <xdr:to xmlns:xdr="http://schemas.openxmlformats.org/drawingml/2006/spreadsheetDrawing">
      <xdr:col>23</xdr:col>
      <xdr:colOff>174625</xdr:colOff>
      <xdr:row>26</xdr:row>
      <xdr:rowOff>155575</xdr:rowOff>
    </xdr:to>
    <xdr:cxnSp macro="">
      <xdr:nvCxnSpPr>
        <xdr:cNvPr id="77" name="直線コネクタ 76"/>
        <xdr:cNvCxnSpPr/>
      </xdr:nvCxnSpPr>
      <xdr:spPr>
        <a:xfrm>
          <a:off x="4673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15240</xdr:rowOff>
    </xdr:from>
    <xdr:ext cx="404495" cy="259080"/>
    <xdr:sp macro="" textlink="">
      <xdr:nvSpPr>
        <xdr:cNvPr id="78" name="有形固定資産減価償却率平均値テキスト"/>
        <xdr:cNvSpPr txBox="1"/>
      </xdr:nvSpPr>
      <xdr:spPr>
        <a:xfrm>
          <a:off x="4813300" y="610171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163830</xdr:rowOff>
    </xdr:from>
    <xdr:to xmlns:xdr="http://schemas.openxmlformats.org/drawingml/2006/spreadsheetDrawing">
      <xdr:col>23</xdr:col>
      <xdr:colOff>136525</xdr:colOff>
      <xdr:row>32</xdr:row>
      <xdr:rowOff>93980</xdr:rowOff>
    </xdr:to>
    <xdr:sp macro="" textlink="">
      <xdr:nvSpPr>
        <xdr:cNvPr id="79" name="フローチャート: 判断 78"/>
        <xdr:cNvSpPr/>
      </xdr:nvSpPr>
      <xdr:spPr>
        <a:xfrm>
          <a:off x="4711700" y="625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120650</xdr:rowOff>
    </xdr:from>
    <xdr:to xmlns:xdr="http://schemas.openxmlformats.org/drawingml/2006/spreadsheetDrawing">
      <xdr:col>19</xdr:col>
      <xdr:colOff>187325</xdr:colOff>
      <xdr:row>32</xdr:row>
      <xdr:rowOff>50800</xdr:rowOff>
    </xdr:to>
    <xdr:sp macro="" textlink="">
      <xdr:nvSpPr>
        <xdr:cNvPr id="80" name="フローチャート: 判断 79"/>
        <xdr:cNvSpPr/>
      </xdr:nvSpPr>
      <xdr:spPr>
        <a:xfrm>
          <a:off x="4000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80010</xdr:rowOff>
    </xdr:from>
    <xdr:to xmlns:xdr="http://schemas.openxmlformats.org/drawingml/2006/spreadsheetDrawing">
      <xdr:col>15</xdr:col>
      <xdr:colOff>187325</xdr:colOff>
      <xdr:row>32</xdr:row>
      <xdr:rowOff>10160</xdr:rowOff>
    </xdr:to>
    <xdr:sp macro="" textlink="">
      <xdr:nvSpPr>
        <xdr:cNvPr id="81" name="フローチャート: 判断 80"/>
        <xdr:cNvSpPr/>
      </xdr:nvSpPr>
      <xdr:spPr>
        <a:xfrm>
          <a:off x="3238500" y="616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58420</xdr:rowOff>
    </xdr:from>
    <xdr:to xmlns:xdr="http://schemas.openxmlformats.org/drawingml/2006/spreadsheetDrawing">
      <xdr:col>11</xdr:col>
      <xdr:colOff>187325</xdr:colOff>
      <xdr:row>31</xdr:row>
      <xdr:rowOff>160020</xdr:rowOff>
    </xdr:to>
    <xdr:sp macro="" textlink="">
      <xdr:nvSpPr>
        <xdr:cNvPr id="82" name="フローチャート: 判断 81"/>
        <xdr:cNvSpPr/>
      </xdr:nvSpPr>
      <xdr:spPr>
        <a:xfrm>
          <a:off x="2476500" y="61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24765</xdr:rowOff>
    </xdr:from>
    <xdr:to xmlns:xdr="http://schemas.openxmlformats.org/drawingml/2006/spreadsheetDrawing">
      <xdr:col>7</xdr:col>
      <xdr:colOff>187325</xdr:colOff>
      <xdr:row>31</xdr:row>
      <xdr:rowOff>126365</xdr:rowOff>
    </xdr:to>
    <xdr:sp macro="" textlink="">
      <xdr:nvSpPr>
        <xdr:cNvPr id="83" name="フローチャート: 判断 82"/>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4" name="テキスト ボックス 8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5" name="テキスト ボックス 8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6" name="テキスト ボックス 8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7" name="テキスト ボックス 8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8" name="テキスト ボックス 8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33</xdr:row>
      <xdr:rowOff>82550</xdr:rowOff>
    </xdr:from>
    <xdr:to xmlns:xdr="http://schemas.openxmlformats.org/drawingml/2006/spreadsheetDrawing">
      <xdr:col>23</xdr:col>
      <xdr:colOff>136525</xdr:colOff>
      <xdr:row>34</xdr:row>
      <xdr:rowOff>12700</xdr:rowOff>
    </xdr:to>
    <xdr:sp macro="" textlink="">
      <xdr:nvSpPr>
        <xdr:cNvPr id="89" name="楕円 88"/>
        <xdr:cNvSpPr/>
      </xdr:nvSpPr>
      <xdr:spPr>
        <a:xfrm>
          <a:off x="47117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33</xdr:row>
      <xdr:rowOff>60960</xdr:rowOff>
    </xdr:from>
    <xdr:ext cx="404495" cy="259080"/>
    <xdr:sp macro="" textlink="">
      <xdr:nvSpPr>
        <xdr:cNvPr id="90" name="有形固定資産減価償却率該当値テキスト"/>
        <xdr:cNvSpPr txBox="1"/>
      </xdr:nvSpPr>
      <xdr:spPr>
        <a:xfrm>
          <a:off x="4813300" y="64903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33</xdr:row>
      <xdr:rowOff>36830</xdr:rowOff>
    </xdr:from>
    <xdr:to xmlns:xdr="http://schemas.openxmlformats.org/drawingml/2006/spreadsheetDrawing">
      <xdr:col>19</xdr:col>
      <xdr:colOff>187325</xdr:colOff>
      <xdr:row>33</xdr:row>
      <xdr:rowOff>138430</xdr:rowOff>
    </xdr:to>
    <xdr:sp macro="" textlink="">
      <xdr:nvSpPr>
        <xdr:cNvPr id="91" name="楕円 90"/>
        <xdr:cNvSpPr/>
      </xdr:nvSpPr>
      <xdr:spPr>
        <a:xfrm>
          <a:off x="4000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33</xdr:row>
      <xdr:rowOff>87630</xdr:rowOff>
    </xdr:from>
    <xdr:to xmlns:xdr="http://schemas.openxmlformats.org/drawingml/2006/spreadsheetDrawing">
      <xdr:col>23</xdr:col>
      <xdr:colOff>85725</xdr:colOff>
      <xdr:row>33</xdr:row>
      <xdr:rowOff>133350</xdr:rowOff>
    </xdr:to>
    <xdr:cxnSp macro="">
      <xdr:nvCxnSpPr>
        <xdr:cNvPr id="92" name="直線コネクタ 91"/>
        <xdr:cNvCxnSpPr/>
      </xdr:nvCxnSpPr>
      <xdr:spPr>
        <a:xfrm>
          <a:off x="4051300" y="6517005"/>
          <a:ext cx="711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158750</xdr:rowOff>
    </xdr:from>
    <xdr:to xmlns:xdr="http://schemas.openxmlformats.org/drawingml/2006/spreadsheetDrawing">
      <xdr:col>15</xdr:col>
      <xdr:colOff>187325</xdr:colOff>
      <xdr:row>33</xdr:row>
      <xdr:rowOff>88900</xdr:rowOff>
    </xdr:to>
    <xdr:sp macro="" textlink="">
      <xdr:nvSpPr>
        <xdr:cNvPr id="93" name="楕円 92"/>
        <xdr:cNvSpPr/>
      </xdr:nvSpPr>
      <xdr:spPr>
        <a:xfrm>
          <a:off x="3238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33</xdr:row>
      <xdr:rowOff>38100</xdr:rowOff>
    </xdr:from>
    <xdr:to xmlns:xdr="http://schemas.openxmlformats.org/drawingml/2006/spreadsheetDrawing">
      <xdr:col>19</xdr:col>
      <xdr:colOff>136525</xdr:colOff>
      <xdr:row>33</xdr:row>
      <xdr:rowOff>87630</xdr:rowOff>
    </xdr:to>
    <xdr:cxnSp macro="">
      <xdr:nvCxnSpPr>
        <xdr:cNvPr id="94" name="直線コネクタ 93"/>
        <xdr:cNvCxnSpPr/>
      </xdr:nvCxnSpPr>
      <xdr:spPr>
        <a:xfrm>
          <a:off x="3289300" y="6467475"/>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112395</xdr:rowOff>
    </xdr:from>
    <xdr:to xmlns:xdr="http://schemas.openxmlformats.org/drawingml/2006/spreadsheetDrawing">
      <xdr:col>11</xdr:col>
      <xdr:colOff>187325</xdr:colOff>
      <xdr:row>33</xdr:row>
      <xdr:rowOff>42545</xdr:rowOff>
    </xdr:to>
    <xdr:sp macro="" textlink="">
      <xdr:nvSpPr>
        <xdr:cNvPr id="95" name="楕円 94"/>
        <xdr:cNvSpPr/>
      </xdr:nvSpPr>
      <xdr:spPr>
        <a:xfrm>
          <a:off x="2476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163195</xdr:rowOff>
    </xdr:from>
    <xdr:to xmlns:xdr="http://schemas.openxmlformats.org/drawingml/2006/spreadsheetDrawing">
      <xdr:col>15</xdr:col>
      <xdr:colOff>136525</xdr:colOff>
      <xdr:row>33</xdr:row>
      <xdr:rowOff>38100</xdr:rowOff>
    </xdr:to>
    <xdr:cxnSp macro="">
      <xdr:nvCxnSpPr>
        <xdr:cNvPr id="96" name="直線コネクタ 95"/>
        <xdr:cNvCxnSpPr/>
      </xdr:nvCxnSpPr>
      <xdr:spPr>
        <a:xfrm>
          <a:off x="2527300" y="6421120"/>
          <a:ext cx="762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32</xdr:row>
      <xdr:rowOff>75565</xdr:rowOff>
    </xdr:from>
    <xdr:to xmlns:xdr="http://schemas.openxmlformats.org/drawingml/2006/spreadsheetDrawing">
      <xdr:col>7</xdr:col>
      <xdr:colOff>187325</xdr:colOff>
      <xdr:row>33</xdr:row>
      <xdr:rowOff>6350</xdr:rowOff>
    </xdr:to>
    <xdr:sp macro="" textlink="">
      <xdr:nvSpPr>
        <xdr:cNvPr id="97" name="楕円 96"/>
        <xdr:cNvSpPr/>
      </xdr:nvSpPr>
      <xdr:spPr>
        <a:xfrm>
          <a:off x="1714500" y="63334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126365</xdr:rowOff>
    </xdr:from>
    <xdr:to xmlns:xdr="http://schemas.openxmlformats.org/drawingml/2006/spreadsheetDrawing">
      <xdr:col>11</xdr:col>
      <xdr:colOff>136525</xdr:colOff>
      <xdr:row>32</xdr:row>
      <xdr:rowOff>163195</xdr:rowOff>
    </xdr:to>
    <xdr:cxnSp macro="">
      <xdr:nvCxnSpPr>
        <xdr:cNvPr id="98" name="直線コネクタ 97"/>
        <xdr:cNvCxnSpPr/>
      </xdr:nvCxnSpPr>
      <xdr:spPr>
        <a:xfrm>
          <a:off x="1765300" y="6384290"/>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67310</xdr:rowOff>
    </xdr:from>
    <xdr:ext cx="404495" cy="259080"/>
    <xdr:sp macro="" textlink="">
      <xdr:nvSpPr>
        <xdr:cNvPr id="99" name="n_1aveValue有形固定資産減価償却率"/>
        <xdr:cNvSpPr txBox="1"/>
      </xdr:nvSpPr>
      <xdr:spPr>
        <a:xfrm>
          <a:off x="3836035" y="59823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26670</xdr:rowOff>
    </xdr:from>
    <xdr:ext cx="404495" cy="259080"/>
    <xdr:sp macro="" textlink="">
      <xdr:nvSpPr>
        <xdr:cNvPr id="100" name="n_2aveValue有形固定資産減価償却率"/>
        <xdr:cNvSpPr txBox="1"/>
      </xdr:nvSpPr>
      <xdr:spPr>
        <a:xfrm>
          <a:off x="3086735" y="59416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5080</xdr:rowOff>
    </xdr:from>
    <xdr:ext cx="404495" cy="259080"/>
    <xdr:sp macro="" textlink="">
      <xdr:nvSpPr>
        <xdr:cNvPr id="101" name="n_3aveValue有形固定資産減価償却率"/>
        <xdr:cNvSpPr txBox="1"/>
      </xdr:nvSpPr>
      <xdr:spPr>
        <a:xfrm>
          <a:off x="2324735" y="5920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143510</xdr:rowOff>
    </xdr:from>
    <xdr:ext cx="404495" cy="258445"/>
    <xdr:sp macro="" textlink="">
      <xdr:nvSpPr>
        <xdr:cNvPr id="102" name="n_4aveValue有形固定資産減価償却率"/>
        <xdr:cNvSpPr txBox="1"/>
      </xdr:nvSpPr>
      <xdr:spPr>
        <a:xfrm>
          <a:off x="1562735" y="58870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33</xdr:row>
      <xdr:rowOff>129540</xdr:rowOff>
    </xdr:from>
    <xdr:ext cx="404495" cy="259080"/>
    <xdr:sp macro="" textlink="">
      <xdr:nvSpPr>
        <xdr:cNvPr id="103" name="n_1mainValue有形固定資産減価償却率"/>
        <xdr:cNvSpPr txBox="1"/>
      </xdr:nvSpPr>
      <xdr:spPr>
        <a:xfrm>
          <a:off x="3836035" y="65589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33</xdr:row>
      <xdr:rowOff>80010</xdr:rowOff>
    </xdr:from>
    <xdr:ext cx="404495" cy="259080"/>
    <xdr:sp macro="" textlink="">
      <xdr:nvSpPr>
        <xdr:cNvPr id="104" name="n_2mainValue有形固定資産減価償却率"/>
        <xdr:cNvSpPr txBox="1"/>
      </xdr:nvSpPr>
      <xdr:spPr>
        <a:xfrm>
          <a:off x="3086735" y="65093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33</xdr:row>
      <xdr:rowOff>33655</xdr:rowOff>
    </xdr:from>
    <xdr:ext cx="404495" cy="258445"/>
    <xdr:sp macro="" textlink="">
      <xdr:nvSpPr>
        <xdr:cNvPr id="105" name="n_3mainValue有形固定資産減価償却率"/>
        <xdr:cNvSpPr txBox="1"/>
      </xdr:nvSpPr>
      <xdr:spPr>
        <a:xfrm>
          <a:off x="2324735" y="64630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168275</xdr:rowOff>
    </xdr:from>
    <xdr:ext cx="404495" cy="258445"/>
    <xdr:sp macro="" textlink="">
      <xdr:nvSpPr>
        <xdr:cNvPr id="106" name="n_4mainValue有形固定資産減価償却率"/>
        <xdr:cNvSpPr txBox="1"/>
      </xdr:nvSpPr>
      <xdr:spPr>
        <a:xfrm>
          <a:off x="1562735" y="64262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9" name="正方形/長方形 10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[ 215.0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地方債残高の減少による将来負担額の減、充当可能基金残高の増加による充当可能財源の増等の要因により、前年度並みの数値を維持できたものの、類似団体平均を上回った。</a:t>
          </a:r>
        </a:p>
        <a:p>
          <a:r>
            <a:rPr kumimoji="1" lang="ja-JP" altLang="en-US" sz="1100">
              <a:latin typeface="ＭＳ Ｐゴシック"/>
              <a:ea typeface="ＭＳ Ｐゴシック"/>
            </a:rPr>
            <a:t>　今後の地方債残高については、子育て支援拠点施設建設事業及び銀山地区義務教育学校建設事業等の実施により大幅な増加が見込まれているため、事務の効率化や事務事業の見直しによる業務支出の抑制を図るとともに、起債依存型による事業実施の見直しを進めていき、将来的な比率の軽減に努め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2" name="テキスト ボックス 12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3" name="直線コネクタ 12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10210" cy="225425"/>
    <xdr:sp macro="" textlink="">
      <xdr:nvSpPr>
        <xdr:cNvPr id="124" name="テキスト ボックス 123"/>
        <xdr:cNvSpPr txBox="1"/>
      </xdr:nvSpPr>
      <xdr:spPr>
        <a:xfrm>
          <a:off x="10828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5" name="直線コネクタ 12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4790"/>
    <xdr:sp macro="" textlink="">
      <xdr:nvSpPr>
        <xdr:cNvPr id="126" name="テキスト ボックス 125"/>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7" name="直線コネクタ 12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5425"/>
    <xdr:sp macro="" textlink="">
      <xdr:nvSpPr>
        <xdr:cNvPr id="128" name="テキスト ボックス 127"/>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9" name="直線コネクタ 12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4790"/>
    <xdr:sp macro="" textlink="">
      <xdr:nvSpPr>
        <xdr:cNvPr id="130" name="テキスト ボックス 129"/>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1" name="直線コネクタ 13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2" name="テキスト ボックス 13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3" name="直線コネクタ 13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73025</xdr:rowOff>
    </xdr:to>
    <xdr:cxnSp macro="">
      <xdr:nvCxnSpPr>
        <xdr:cNvPr id="135" name="直線コネクタ 134"/>
        <xdr:cNvCxnSpPr/>
      </xdr:nvCxnSpPr>
      <xdr:spPr>
        <a:xfrm flipV="1">
          <a:off x="14793595" y="5313045"/>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76835</xdr:rowOff>
    </xdr:from>
    <xdr:ext cx="469265" cy="258445"/>
    <xdr:sp macro="" textlink="">
      <xdr:nvSpPr>
        <xdr:cNvPr id="136" name="債務償還比率最小値テキスト"/>
        <xdr:cNvSpPr txBox="1"/>
      </xdr:nvSpPr>
      <xdr:spPr>
        <a:xfrm>
          <a:off x="14846300" y="6677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73025</xdr:rowOff>
    </xdr:from>
    <xdr:to xmlns:xdr="http://schemas.openxmlformats.org/drawingml/2006/spreadsheetDrawing">
      <xdr:col>76</xdr:col>
      <xdr:colOff>111125</xdr:colOff>
      <xdr:row>34</xdr:row>
      <xdr:rowOff>73025</xdr:rowOff>
    </xdr:to>
    <xdr:cxnSp macro="">
      <xdr:nvCxnSpPr>
        <xdr:cNvPr id="137" name="直線コネクタ 136"/>
        <xdr:cNvCxnSpPr/>
      </xdr:nvCxnSpPr>
      <xdr:spPr>
        <a:xfrm>
          <a:off x="14706600" y="6673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725" cy="258445"/>
    <xdr:sp macro="" textlink="">
      <xdr:nvSpPr>
        <xdr:cNvPr id="138" name="債務償還比率最大値テキスト"/>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9" name="直線コネクタ 13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73025</xdr:rowOff>
    </xdr:from>
    <xdr:ext cx="469265" cy="259080"/>
    <xdr:sp macro="" textlink="">
      <xdr:nvSpPr>
        <xdr:cNvPr id="140" name="債務償還比率平均値テキスト"/>
        <xdr:cNvSpPr txBox="1"/>
      </xdr:nvSpPr>
      <xdr:spPr>
        <a:xfrm>
          <a:off x="14846300" y="547370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50165</xdr:rowOff>
    </xdr:from>
    <xdr:to xmlns:xdr="http://schemas.openxmlformats.org/drawingml/2006/spreadsheetDrawing">
      <xdr:col>76</xdr:col>
      <xdr:colOff>73025</xdr:colOff>
      <xdr:row>28</xdr:row>
      <xdr:rowOff>151765</xdr:rowOff>
    </xdr:to>
    <xdr:sp macro="" textlink="">
      <xdr:nvSpPr>
        <xdr:cNvPr id="141" name="フローチャート: 判断 140"/>
        <xdr:cNvSpPr/>
      </xdr:nvSpPr>
      <xdr:spPr>
        <a:xfrm>
          <a:off x="14744700" y="56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71120</xdr:rowOff>
    </xdr:from>
    <xdr:to xmlns:xdr="http://schemas.openxmlformats.org/drawingml/2006/spreadsheetDrawing">
      <xdr:col>72</xdr:col>
      <xdr:colOff>123825</xdr:colOff>
      <xdr:row>29</xdr:row>
      <xdr:rowOff>1270</xdr:rowOff>
    </xdr:to>
    <xdr:sp macro="" textlink="">
      <xdr:nvSpPr>
        <xdr:cNvPr id="142" name="フローチャート: 判断 141"/>
        <xdr:cNvSpPr/>
      </xdr:nvSpPr>
      <xdr:spPr>
        <a:xfrm>
          <a:off x="14033500" y="564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40640</xdr:rowOff>
    </xdr:from>
    <xdr:to xmlns:xdr="http://schemas.openxmlformats.org/drawingml/2006/spreadsheetDrawing">
      <xdr:col>68</xdr:col>
      <xdr:colOff>123825</xdr:colOff>
      <xdr:row>29</xdr:row>
      <xdr:rowOff>141605</xdr:rowOff>
    </xdr:to>
    <xdr:sp macro="" textlink="">
      <xdr:nvSpPr>
        <xdr:cNvPr id="143" name="フローチャート: 判断 142"/>
        <xdr:cNvSpPr/>
      </xdr:nvSpPr>
      <xdr:spPr>
        <a:xfrm>
          <a:off x="13271500" y="5784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50800</xdr:rowOff>
    </xdr:from>
    <xdr:to xmlns:xdr="http://schemas.openxmlformats.org/drawingml/2006/spreadsheetDrawing">
      <xdr:col>64</xdr:col>
      <xdr:colOff>123825</xdr:colOff>
      <xdr:row>29</xdr:row>
      <xdr:rowOff>152400</xdr:rowOff>
    </xdr:to>
    <xdr:sp macro="" textlink="">
      <xdr:nvSpPr>
        <xdr:cNvPr id="144" name="フローチャート: 判断 143"/>
        <xdr:cNvSpPr/>
      </xdr:nvSpPr>
      <xdr:spPr>
        <a:xfrm>
          <a:off x="12509500" y="579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15240</xdr:rowOff>
    </xdr:from>
    <xdr:to xmlns:xdr="http://schemas.openxmlformats.org/drawingml/2006/spreadsheetDrawing">
      <xdr:col>60</xdr:col>
      <xdr:colOff>123825</xdr:colOff>
      <xdr:row>29</xdr:row>
      <xdr:rowOff>116840</xdr:rowOff>
    </xdr:to>
    <xdr:sp macro="" textlink="">
      <xdr:nvSpPr>
        <xdr:cNvPr id="145" name="フローチャート: 判断 144"/>
        <xdr:cNvSpPr/>
      </xdr:nvSpPr>
      <xdr:spPr>
        <a:xfrm>
          <a:off x="11747500" y="575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6" name="テキスト ボックス 145"/>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7" name="テキスト ボックス 146"/>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8" name="テキスト ボックス 147"/>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9" name="テキスト ボックス 148"/>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50" name="テキスト ボックス 149"/>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76835</xdr:rowOff>
    </xdr:from>
    <xdr:to xmlns:xdr="http://schemas.openxmlformats.org/drawingml/2006/spreadsheetDrawing">
      <xdr:col>76</xdr:col>
      <xdr:colOff>73025</xdr:colOff>
      <xdr:row>29</xdr:row>
      <xdr:rowOff>6985</xdr:rowOff>
    </xdr:to>
    <xdr:sp macro="" textlink="">
      <xdr:nvSpPr>
        <xdr:cNvPr id="151" name="楕円 150"/>
        <xdr:cNvSpPr/>
      </xdr:nvSpPr>
      <xdr:spPr>
        <a:xfrm>
          <a:off x="147447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55245</xdr:rowOff>
    </xdr:from>
    <xdr:ext cx="469265" cy="258445"/>
    <xdr:sp macro="" textlink="">
      <xdr:nvSpPr>
        <xdr:cNvPr id="152" name="債務償還比率該当値テキスト"/>
        <xdr:cNvSpPr txBox="1"/>
      </xdr:nvSpPr>
      <xdr:spPr>
        <a:xfrm>
          <a:off x="14846300" y="56273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54610</xdr:rowOff>
    </xdr:from>
    <xdr:to xmlns:xdr="http://schemas.openxmlformats.org/drawingml/2006/spreadsheetDrawing">
      <xdr:col>72</xdr:col>
      <xdr:colOff>123825</xdr:colOff>
      <xdr:row>28</xdr:row>
      <xdr:rowOff>156210</xdr:rowOff>
    </xdr:to>
    <xdr:sp macro="" textlink="">
      <xdr:nvSpPr>
        <xdr:cNvPr id="153" name="楕円 152"/>
        <xdr:cNvSpPr/>
      </xdr:nvSpPr>
      <xdr:spPr>
        <a:xfrm>
          <a:off x="14033500" y="562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105410</xdr:rowOff>
    </xdr:from>
    <xdr:to xmlns:xdr="http://schemas.openxmlformats.org/drawingml/2006/spreadsheetDrawing">
      <xdr:col>76</xdr:col>
      <xdr:colOff>22225</xdr:colOff>
      <xdr:row>28</xdr:row>
      <xdr:rowOff>127635</xdr:rowOff>
    </xdr:to>
    <xdr:cxnSp macro="">
      <xdr:nvCxnSpPr>
        <xdr:cNvPr id="154" name="直線コネクタ 153"/>
        <xdr:cNvCxnSpPr/>
      </xdr:nvCxnSpPr>
      <xdr:spPr>
        <a:xfrm>
          <a:off x="14084300" y="5677535"/>
          <a:ext cx="711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143510</xdr:rowOff>
    </xdr:from>
    <xdr:to xmlns:xdr="http://schemas.openxmlformats.org/drawingml/2006/spreadsheetDrawing">
      <xdr:col>68</xdr:col>
      <xdr:colOff>123825</xdr:colOff>
      <xdr:row>30</xdr:row>
      <xdr:rowOff>73660</xdr:rowOff>
    </xdr:to>
    <xdr:sp macro="" textlink="">
      <xdr:nvSpPr>
        <xdr:cNvPr id="155" name="楕円 154"/>
        <xdr:cNvSpPr/>
      </xdr:nvSpPr>
      <xdr:spPr>
        <a:xfrm>
          <a:off x="1327150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105410</xdr:rowOff>
    </xdr:from>
    <xdr:to xmlns:xdr="http://schemas.openxmlformats.org/drawingml/2006/spreadsheetDrawing">
      <xdr:col>72</xdr:col>
      <xdr:colOff>73025</xdr:colOff>
      <xdr:row>30</xdr:row>
      <xdr:rowOff>22860</xdr:rowOff>
    </xdr:to>
    <xdr:cxnSp macro="">
      <xdr:nvCxnSpPr>
        <xdr:cNvPr id="156" name="直線コネクタ 155"/>
        <xdr:cNvCxnSpPr/>
      </xdr:nvCxnSpPr>
      <xdr:spPr>
        <a:xfrm flipV="1">
          <a:off x="13322300" y="5677535"/>
          <a:ext cx="762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68580</xdr:rowOff>
    </xdr:from>
    <xdr:to xmlns:xdr="http://schemas.openxmlformats.org/drawingml/2006/spreadsheetDrawing">
      <xdr:col>64</xdr:col>
      <xdr:colOff>123825</xdr:colOff>
      <xdr:row>30</xdr:row>
      <xdr:rowOff>170180</xdr:rowOff>
    </xdr:to>
    <xdr:sp macro="" textlink="">
      <xdr:nvSpPr>
        <xdr:cNvPr id="157" name="楕円 156"/>
        <xdr:cNvSpPr/>
      </xdr:nvSpPr>
      <xdr:spPr>
        <a:xfrm>
          <a:off x="12509500" y="598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22860</xdr:rowOff>
    </xdr:from>
    <xdr:to xmlns:xdr="http://schemas.openxmlformats.org/drawingml/2006/spreadsheetDrawing">
      <xdr:col>68</xdr:col>
      <xdr:colOff>73025</xdr:colOff>
      <xdr:row>30</xdr:row>
      <xdr:rowOff>119380</xdr:rowOff>
    </xdr:to>
    <xdr:cxnSp macro="">
      <xdr:nvCxnSpPr>
        <xdr:cNvPr id="158" name="直線コネクタ 157"/>
        <xdr:cNvCxnSpPr/>
      </xdr:nvCxnSpPr>
      <xdr:spPr>
        <a:xfrm flipV="1">
          <a:off x="12560300" y="5937885"/>
          <a:ext cx="762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89535</xdr:rowOff>
    </xdr:from>
    <xdr:to xmlns:xdr="http://schemas.openxmlformats.org/drawingml/2006/spreadsheetDrawing">
      <xdr:col>60</xdr:col>
      <xdr:colOff>123825</xdr:colOff>
      <xdr:row>31</xdr:row>
      <xdr:rowOff>19685</xdr:rowOff>
    </xdr:to>
    <xdr:sp macro="" textlink="">
      <xdr:nvSpPr>
        <xdr:cNvPr id="159" name="楕円 158"/>
        <xdr:cNvSpPr/>
      </xdr:nvSpPr>
      <xdr:spPr>
        <a:xfrm>
          <a:off x="117475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119380</xdr:rowOff>
    </xdr:from>
    <xdr:to xmlns:xdr="http://schemas.openxmlformats.org/drawingml/2006/spreadsheetDrawing">
      <xdr:col>64</xdr:col>
      <xdr:colOff>73025</xdr:colOff>
      <xdr:row>30</xdr:row>
      <xdr:rowOff>140335</xdr:rowOff>
    </xdr:to>
    <xdr:cxnSp macro="">
      <xdr:nvCxnSpPr>
        <xdr:cNvPr id="160" name="直線コネクタ 159"/>
        <xdr:cNvCxnSpPr/>
      </xdr:nvCxnSpPr>
      <xdr:spPr>
        <a:xfrm flipV="1">
          <a:off x="11798300" y="6034405"/>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163830</xdr:rowOff>
    </xdr:from>
    <xdr:ext cx="469265" cy="259080"/>
    <xdr:sp macro="" textlink="">
      <xdr:nvSpPr>
        <xdr:cNvPr id="161" name="n_1aveValue債務償還比率"/>
        <xdr:cNvSpPr txBox="1"/>
      </xdr:nvSpPr>
      <xdr:spPr>
        <a:xfrm>
          <a:off x="13836650" y="5735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158115</xdr:rowOff>
    </xdr:from>
    <xdr:ext cx="469265" cy="258445"/>
    <xdr:sp macro="" textlink="">
      <xdr:nvSpPr>
        <xdr:cNvPr id="162" name="n_2aveValue債務償還比率"/>
        <xdr:cNvSpPr txBox="1"/>
      </xdr:nvSpPr>
      <xdr:spPr>
        <a:xfrm>
          <a:off x="13087350" y="5558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168910</xdr:rowOff>
    </xdr:from>
    <xdr:ext cx="469265" cy="258445"/>
    <xdr:sp macro="" textlink="">
      <xdr:nvSpPr>
        <xdr:cNvPr id="163" name="n_3aveValue債務償還比率"/>
        <xdr:cNvSpPr txBox="1"/>
      </xdr:nvSpPr>
      <xdr:spPr>
        <a:xfrm>
          <a:off x="12325350" y="5569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133350</xdr:rowOff>
    </xdr:from>
    <xdr:ext cx="469265" cy="258445"/>
    <xdr:sp macro="" textlink="">
      <xdr:nvSpPr>
        <xdr:cNvPr id="164" name="n_4aveValue債務償還比率"/>
        <xdr:cNvSpPr txBox="1"/>
      </xdr:nvSpPr>
      <xdr:spPr>
        <a:xfrm>
          <a:off x="11563350" y="5534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1270</xdr:rowOff>
    </xdr:from>
    <xdr:ext cx="469265" cy="259080"/>
    <xdr:sp macro="" textlink="">
      <xdr:nvSpPr>
        <xdr:cNvPr id="165" name="n_1mainValue債務償還比率"/>
        <xdr:cNvSpPr txBox="1"/>
      </xdr:nvSpPr>
      <xdr:spPr>
        <a:xfrm>
          <a:off x="13836650" y="5401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64770</xdr:rowOff>
    </xdr:from>
    <xdr:ext cx="469265" cy="258445"/>
    <xdr:sp macro="" textlink="">
      <xdr:nvSpPr>
        <xdr:cNvPr id="166" name="n_2mainValue債務償還比率"/>
        <xdr:cNvSpPr txBox="1"/>
      </xdr:nvSpPr>
      <xdr:spPr>
        <a:xfrm>
          <a:off x="13087350" y="59797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161290</xdr:rowOff>
    </xdr:from>
    <xdr:ext cx="469265" cy="259080"/>
    <xdr:sp macro="" textlink="">
      <xdr:nvSpPr>
        <xdr:cNvPr id="167" name="n_3mainValue債務償還比率"/>
        <xdr:cNvSpPr txBox="1"/>
      </xdr:nvSpPr>
      <xdr:spPr>
        <a:xfrm>
          <a:off x="12325350" y="60763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10795</xdr:rowOff>
    </xdr:from>
    <xdr:ext cx="469265" cy="258445"/>
    <xdr:sp macro="" textlink="">
      <xdr:nvSpPr>
        <xdr:cNvPr id="168" name="n_4mainValue債務償還比率"/>
        <xdr:cNvSpPr txBox="1"/>
      </xdr:nvSpPr>
      <xdr:spPr>
        <a:xfrm>
          <a:off x="11563350" y="60972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0" name="正方形/長方形 16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71" name="テキスト ボックス 170"/>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72" name="テキスト ボックス 171"/>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73" name="テキスト ボックス 172"/>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74" name="テキスト ボックス 173"/>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北海道仁木町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3,128
3,073
167.96
4,753,630
4,728,690
24,940
2,414,285
3,195,890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64770</xdr:rowOff>
    </xdr:to>
    <xdr:cxnSp macro="">
      <xdr:nvCxnSpPr>
        <xdr:cNvPr id="58" name="直線コネクタ 57"/>
        <xdr:cNvCxnSpPr/>
      </xdr:nvCxnSpPr>
      <xdr:spPr>
        <a:xfrm flipV="1">
          <a:off x="4634865" y="5660390"/>
          <a:ext cx="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68580</xdr:rowOff>
    </xdr:from>
    <xdr:ext cx="405130" cy="259080"/>
    <xdr:sp macro="" textlink="">
      <xdr:nvSpPr>
        <xdr:cNvPr id="59" name="【道路】&#10;有形固定資産減価償却率最小値テキスト"/>
        <xdr:cNvSpPr txBox="1"/>
      </xdr:nvSpPr>
      <xdr:spPr>
        <a:xfrm>
          <a:off x="4673600" y="726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64770</xdr:rowOff>
    </xdr:from>
    <xdr:to xmlns:xdr="http://schemas.openxmlformats.org/drawingml/2006/spreadsheetDrawing">
      <xdr:col>24</xdr:col>
      <xdr:colOff>152400</xdr:colOff>
      <xdr:row>42</xdr:row>
      <xdr:rowOff>64770</xdr:rowOff>
    </xdr:to>
    <xdr:cxnSp macro="">
      <xdr:nvCxnSpPr>
        <xdr:cNvPr id="60" name="直線コネクタ 59"/>
        <xdr:cNvCxnSpPr/>
      </xdr:nvCxnSpPr>
      <xdr:spPr>
        <a:xfrm>
          <a:off x="4546600" y="726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8445"/>
    <xdr:sp macro="" textlink="">
      <xdr:nvSpPr>
        <xdr:cNvPr id="61" name="【道路】&#10;有形固定資産減価償却率最大値テキスト"/>
        <xdr:cNvSpPr txBox="1"/>
      </xdr:nvSpPr>
      <xdr:spPr>
        <a:xfrm>
          <a:off x="4673600" y="54356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30480</xdr:rowOff>
    </xdr:from>
    <xdr:ext cx="405130" cy="258445"/>
    <xdr:sp macro="" textlink="">
      <xdr:nvSpPr>
        <xdr:cNvPr id="63" name="【道路】&#10;有形固定資産減価償却率平均値テキスト"/>
        <xdr:cNvSpPr txBox="1"/>
      </xdr:nvSpPr>
      <xdr:spPr>
        <a:xfrm>
          <a:off x="4673600" y="65455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7620</xdr:rowOff>
    </xdr:from>
    <xdr:to xmlns:xdr="http://schemas.openxmlformats.org/drawingml/2006/spreadsheetDrawing">
      <xdr:col>24</xdr:col>
      <xdr:colOff>114300</xdr:colOff>
      <xdr:row>39</xdr:row>
      <xdr:rowOff>109220</xdr:rowOff>
    </xdr:to>
    <xdr:sp macro="" textlink="">
      <xdr:nvSpPr>
        <xdr:cNvPr id="64" name="フローチャート: 判断 63"/>
        <xdr:cNvSpPr/>
      </xdr:nvSpPr>
      <xdr:spPr>
        <a:xfrm>
          <a:off x="45847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156210</xdr:rowOff>
    </xdr:from>
    <xdr:to xmlns:xdr="http://schemas.openxmlformats.org/drawingml/2006/spreadsheetDrawing">
      <xdr:col>20</xdr:col>
      <xdr:colOff>38100</xdr:colOff>
      <xdr:row>39</xdr:row>
      <xdr:rowOff>86360</xdr:rowOff>
    </xdr:to>
    <xdr:sp macro="" textlink="">
      <xdr:nvSpPr>
        <xdr:cNvPr id="65" name="フローチャート: 判断 64"/>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123190</xdr:rowOff>
    </xdr:from>
    <xdr:to xmlns:xdr="http://schemas.openxmlformats.org/drawingml/2006/spreadsheetDrawing">
      <xdr:col>15</xdr:col>
      <xdr:colOff>101600</xdr:colOff>
      <xdr:row>39</xdr:row>
      <xdr:rowOff>53340</xdr:rowOff>
    </xdr:to>
    <xdr:sp macro="" textlink="">
      <xdr:nvSpPr>
        <xdr:cNvPr id="66" name="フローチャート: 判断 65"/>
        <xdr:cNvSpPr/>
      </xdr:nvSpPr>
      <xdr:spPr>
        <a:xfrm>
          <a:off x="2857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118745</xdr:rowOff>
    </xdr:from>
    <xdr:to xmlns:xdr="http://schemas.openxmlformats.org/drawingml/2006/spreadsheetDrawing">
      <xdr:col>10</xdr:col>
      <xdr:colOff>165100</xdr:colOff>
      <xdr:row>39</xdr:row>
      <xdr:rowOff>48895</xdr:rowOff>
    </xdr:to>
    <xdr:sp macro="" textlink="">
      <xdr:nvSpPr>
        <xdr:cNvPr id="67" name="フローチャート: 判断 66"/>
        <xdr:cNvSpPr/>
      </xdr:nvSpPr>
      <xdr:spPr>
        <a:xfrm>
          <a:off x="1968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87630</xdr:rowOff>
    </xdr:from>
    <xdr:to xmlns:xdr="http://schemas.openxmlformats.org/drawingml/2006/spreadsheetDrawing">
      <xdr:col>6</xdr:col>
      <xdr:colOff>38100</xdr:colOff>
      <xdr:row>39</xdr:row>
      <xdr:rowOff>17780</xdr:rowOff>
    </xdr:to>
    <xdr:sp macro="" textlink="">
      <xdr:nvSpPr>
        <xdr:cNvPr id="68" name="フローチャート: 判断 67"/>
        <xdr:cNvSpPr/>
      </xdr:nvSpPr>
      <xdr:spPr>
        <a:xfrm>
          <a:off x="1079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40</xdr:row>
      <xdr:rowOff>73025</xdr:rowOff>
    </xdr:from>
    <xdr:to xmlns:xdr="http://schemas.openxmlformats.org/drawingml/2006/spreadsheetDrawing">
      <xdr:col>24</xdr:col>
      <xdr:colOff>114300</xdr:colOff>
      <xdr:row>41</xdr:row>
      <xdr:rowOff>3175</xdr:rowOff>
    </xdr:to>
    <xdr:sp macro="" textlink="">
      <xdr:nvSpPr>
        <xdr:cNvPr id="74" name="楕円 73"/>
        <xdr:cNvSpPr/>
      </xdr:nvSpPr>
      <xdr:spPr>
        <a:xfrm>
          <a:off x="45847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40</xdr:row>
      <xdr:rowOff>52070</xdr:rowOff>
    </xdr:from>
    <xdr:ext cx="405130" cy="258445"/>
    <xdr:sp macro="" textlink="">
      <xdr:nvSpPr>
        <xdr:cNvPr id="75" name="【道路】&#10;有形固定資産減価償却率該当値テキスト"/>
        <xdr:cNvSpPr txBox="1"/>
      </xdr:nvSpPr>
      <xdr:spPr>
        <a:xfrm>
          <a:off x="4673600" y="69100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40</xdr:row>
      <xdr:rowOff>43180</xdr:rowOff>
    </xdr:from>
    <xdr:to xmlns:xdr="http://schemas.openxmlformats.org/drawingml/2006/spreadsheetDrawing">
      <xdr:col>20</xdr:col>
      <xdr:colOff>38100</xdr:colOff>
      <xdr:row>40</xdr:row>
      <xdr:rowOff>144780</xdr:rowOff>
    </xdr:to>
    <xdr:sp macro="" textlink="">
      <xdr:nvSpPr>
        <xdr:cNvPr id="76" name="楕円 75"/>
        <xdr:cNvSpPr/>
      </xdr:nvSpPr>
      <xdr:spPr>
        <a:xfrm>
          <a:off x="37465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93980</xdr:rowOff>
    </xdr:from>
    <xdr:to xmlns:xdr="http://schemas.openxmlformats.org/drawingml/2006/spreadsheetDrawing">
      <xdr:col>24</xdr:col>
      <xdr:colOff>63500</xdr:colOff>
      <xdr:row>40</xdr:row>
      <xdr:rowOff>123825</xdr:rowOff>
    </xdr:to>
    <xdr:cxnSp macro="">
      <xdr:nvCxnSpPr>
        <xdr:cNvPr id="77" name="直線コネクタ 76"/>
        <xdr:cNvCxnSpPr/>
      </xdr:nvCxnSpPr>
      <xdr:spPr>
        <a:xfrm>
          <a:off x="3797300" y="695198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40</xdr:row>
      <xdr:rowOff>15875</xdr:rowOff>
    </xdr:from>
    <xdr:to xmlns:xdr="http://schemas.openxmlformats.org/drawingml/2006/spreadsheetDrawing">
      <xdr:col>15</xdr:col>
      <xdr:colOff>101600</xdr:colOff>
      <xdr:row>40</xdr:row>
      <xdr:rowOff>117475</xdr:rowOff>
    </xdr:to>
    <xdr:sp macro="" textlink="">
      <xdr:nvSpPr>
        <xdr:cNvPr id="78" name="楕円 77"/>
        <xdr:cNvSpPr/>
      </xdr:nvSpPr>
      <xdr:spPr>
        <a:xfrm>
          <a:off x="2857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66675</xdr:rowOff>
    </xdr:from>
    <xdr:to xmlns:xdr="http://schemas.openxmlformats.org/drawingml/2006/spreadsheetDrawing">
      <xdr:col>19</xdr:col>
      <xdr:colOff>177800</xdr:colOff>
      <xdr:row>40</xdr:row>
      <xdr:rowOff>93980</xdr:rowOff>
    </xdr:to>
    <xdr:cxnSp macro="">
      <xdr:nvCxnSpPr>
        <xdr:cNvPr id="79" name="直線コネクタ 78"/>
        <xdr:cNvCxnSpPr/>
      </xdr:nvCxnSpPr>
      <xdr:spPr>
        <a:xfrm>
          <a:off x="2908300" y="69246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154940</xdr:rowOff>
    </xdr:from>
    <xdr:to xmlns:xdr="http://schemas.openxmlformats.org/drawingml/2006/spreadsheetDrawing">
      <xdr:col>10</xdr:col>
      <xdr:colOff>165100</xdr:colOff>
      <xdr:row>40</xdr:row>
      <xdr:rowOff>84455</xdr:rowOff>
    </xdr:to>
    <xdr:sp macro="" textlink="">
      <xdr:nvSpPr>
        <xdr:cNvPr id="80" name="楕円 79"/>
        <xdr:cNvSpPr/>
      </xdr:nvSpPr>
      <xdr:spPr>
        <a:xfrm>
          <a:off x="1968500" y="6841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40</xdr:row>
      <xdr:rowOff>33655</xdr:rowOff>
    </xdr:from>
    <xdr:to xmlns:xdr="http://schemas.openxmlformats.org/drawingml/2006/spreadsheetDrawing">
      <xdr:col>15</xdr:col>
      <xdr:colOff>50800</xdr:colOff>
      <xdr:row>40</xdr:row>
      <xdr:rowOff>66675</xdr:rowOff>
    </xdr:to>
    <xdr:cxnSp macro="">
      <xdr:nvCxnSpPr>
        <xdr:cNvPr id="81" name="直線コネクタ 80"/>
        <xdr:cNvCxnSpPr/>
      </xdr:nvCxnSpPr>
      <xdr:spPr>
        <a:xfrm>
          <a:off x="2019300" y="689165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87630</xdr:rowOff>
    </xdr:from>
    <xdr:to xmlns:xdr="http://schemas.openxmlformats.org/drawingml/2006/spreadsheetDrawing">
      <xdr:col>6</xdr:col>
      <xdr:colOff>38100</xdr:colOff>
      <xdr:row>40</xdr:row>
      <xdr:rowOff>17780</xdr:rowOff>
    </xdr:to>
    <xdr:sp macro="" textlink="">
      <xdr:nvSpPr>
        <xdr:cNvPr id="82" name="楕円 81"/>
        <xdr:cNvSpPr/>
      </xdr:nvSpPr>
      <xdr:spPr>
        <a:xfrm>
          <a:off x="10795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138430</xdr:rowOff>
    </xdr:from>
    <xdr:to xmlns:xdr="http://schemas.openxmlformats.org/drawingml/2006/spreadsheetDrawing">
      <xdr:col>10</xdr:col>
      <xdr:colOff>114300</xdr:colOff>
      <xdr:row>40</xdr:row>
      <xdr:rowOff>33655</xdr:rowOff>
    </xdr:to>
    <xdr:cxnSp macro="">
      <xdr:nvCxnSpPr>
        <xdr:cNvPr id="83" name="直線コネクタ 82"/>
        <xdr:cNvCxnSpPr/>
      </xdr:nvCxnSpPr>
      <xdr:spPr>
        <a:xfrm>
          <a:off x="1130300" y="682498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102870</xdr:rowOff>
    </xdr:from>
    <xdr:ext cx="405130" cy="259080"/>
    <xdr:sp macro="" textlink="">
      <xdr:nvSpPr>
        <xdr:cNvPr id="84" name="n_1aveValue【道路】&#10;有形固定資産減価償却率"/>
        <xdr:cNvSpPr txBox="1"/>
      </xdr:nvSpPr>
      <xdr:spPr>
        <a:xfrm>
          <a:off x="3582035" y="6446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69850</xdr:rowOff>
    </xdr:from>
    <xdr:ext cx="404495" cy="259080"/>
    <xdr:sp macro="" textlink="">
      <xdr:nvSpPr>
        <xdr:cNvPr id="85" name="n_2aveValue【道路】&#10;有形固定資産減価償却率"/>
        <xdr:cNvSpPr txBox="1"/>
      </xdr:nvSpPr>
      <xdr:spPr>
        <a:xfrm>
          <a:off x="2705735" y="6413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65405</xdr:rowOff>
    </xdr:from>
    <xdr:ext cx="404495" cy="258445"/>
    <xdr:sp macro="" textlink="">
      <xdr:nvSpPr>
        <xdr:cNvPr id="86" name="n_3aveValue【道路】&#10;有形固定資産減価償却率"/>
        <xdr:cNvSpPr txBox="1"/>
      </xdr:nvSpPr>
      <xdr:spPr>
        <a:xfrm>
          <a:off x="1816735" y="64090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34290</xdr:rowOff>
    </xdr:from>
    <xdr:ext cx="404495" cy="259080"/>
    <xdr:sp macro="" textlink="">
      <xdr:nvSpPr>
        <xdr:cNvPr id="87" name="n_4aveValue【道路】&#10;有形固定資産減価償却率"/>
        <xdr:cNvSpPr txBox="1"/>
      </xdr:nvSpPr>
      <xdr:spPr>
        <a:xfrm>
          <a:off x="927735" y="6377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135890</xdr:rowOff>
    </xdr:from>
    <xdr:ext cx="405130" cy="259080"/>
    <xdr:sp macro="" textlink="">
      <xdr:nvSpPr>
        <xdr:cNvPr id="88" name="n_1mainValue【道路】&#10;有形固定資産減価償却率"/>
        <xdr:cNvSpPr txBox="1"/>
      </xdr:nvSpPr>
      <xdr:spPr>
        <a:xfrm>
          <a:off x="3582035" y="6993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109220</xdr:rowOff>
    </xdr:from>
    <xdr:ext cx="404495" cy="258445"/>
    <xdr:sp macro="" textlink="">
      <xdr:nvSpPr>
        <xdr:cNvPr id="89" name="n_2mainValue【道路】&#10;有形固定資産減価償却率"/>
        <xdr:cNvSpPr txBox="1"/>
      </xdr:nvSpPr>
      <xdr:spPr>
        <a:xfrm>
          <a:off x="2705735" y="69672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75565</xdr:rowOff>
    </xdr:from>
    <xdr:ext cx="404495" cy="258445"/>
    <xdr:sp macro="" textlink="">
      <xdr:nvSpPr>
        <xdr:cNvPr id="90" name="n_3mainValue【道路】&#10;有形固定資産減価償却率"/>
        <xdr:cNvSpPr txBox="1"/>
      </xdr:nvSpPr>
      <xdr:spPr>
        <a:xfrm>
          <a:off x="1816735" y="69335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8890</xdr:rowOff>
    </xdr:from>
    <xdr:ext cx="404495" cy="258445"/>
    <xdr:sp macro="" textlink="">
      <xdr:nvSpPr>
        <xdr:cNvPr id="91" name="n_4mainValue【道路】&#10;有形固定資産減価償却率"/>
        <xdr:cNvSpPr txBox="1"/>
      </xdr:nvSpPr>
      <xdr:spPr>
        <a:xfrm>
          <a:off x="927735" y="68668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4995" cy="258445"/>
    <xdr:sp macro="" textlink="">
      <xdr:nvSpPr>
        <xdr:cNvPr id="105" name="テキスト ボックス 104"/>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995" cy="259080"/>
    <xdr:sp macro="" textlink="">
      <xdr:nvSpPr>
        <xdr:cNvPr id="107" name="テキスト ボックス 106"/>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995" cy="259080"/>
    <xdr:sp macro="" textlink="">
      <xdr:nvSpPr>
        <xdr:cNvPr id="109" name="テキスト ボックス 108"/>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4995" cy="258445"/>
    <xdr:sp macro="" textlink="">
      <xdr:nvSpPr>
        <xdr:cNvPr id="111" name="テキスト ボックス 110"/>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5165" cy="259080"/>
    <xdr:sp macro="" textlink="">
      <xdr:nvSpPr>
        <xdr:cNvPr id="113" name="テキスト ボックス 112"/>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17780</xdr:rowOff>
    </xdr:from>
    <xdr:to xmlns:xdr="http://schemas.openxmlformats.org/drawingml/2006/spreadsheetDrawing">
      <xdr:col>54</xdr:col>
      <xdr:colOff>189865</xdr:colOff>
      <xdr:row>42</xdr:row>
      <xdr:rowOff>38100</xdr:rowOff>
    </xdr:to>
    <xdr:cxnSp macro="">
      <xdr:nvCxnSpPr>
        <xdr:cNvPr id="115" name="直線コネクタ 114"/>
        <xdr:cNvCxnSpPr/>
      </xdr:nvCxnSpPr>
      <xdr:spPr>
        <a:xfrm flipV="1">
          <a:off x="10476865" y="567563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41910</xdr:rowOff>
    </xdr:from>
    <xdr:ext cx="469900" cy="258445"/>
    <xdr:sp macro="" textlink="">
      <xdr:nvSpPr>
        <xdr:cNvPr id="116" name="【道路】&#10;一人当たり延長最小値テキスト"/>
        <xdr:cNvSpPr txBox="1"/>
      </xdr:nvSpPr>
      <xdr:spPr>
        <a:xfrm>
          <a:off x="10515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38100</xdr:rowOff>
    </xdr:from>
    <xdr:to xmlns:xdr="http://schemas.openxmlformats.org/drawingml/2006/spreadsheetDrawing">
      <xdr:col>55</xdr:col>
      <xdr:colOff>88900</xdr:colOff>
      <xdr:row>42</xdr:row>
      <xdr:rowOff>38100</xdr:rowOff>
    </xdr:to>
    <xdr:cxnSp macro="">
      <xdr:nvCxnSpPr>
        <xdr:cNvPr id="117" name="直線コネクタ 11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135890</xdr:rowOff>
    </xdr:from>
    <xdr:ext cx="598805" cy="259080"/>
    <xdr:sp macro="" textlink="">
      <xdr:nvSpPr>
        <xdr:cNvPr id="118" name="【道路】&#10;一人当たり延長最大値テキスト"/>
        <xdr:cNvSpPr txBox="1"/>
      </xdr:nvSpPr>
      <xdr:spPr>
        <a:xfrm>
          <a:off x="10515600" y="545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17780</xdr:rowOff>
    </xdr:from>
    <xdr:to xmlns:xdr="http://schemas.openxmlformats.org/drawingml/2006/spreadsheetDrawing">
      <xdr:col>55</xdr:col>
      <xdr:colOff>88900</xdr:colOff>
      <xdr:row>33</xdr:row>
      <xdr:rowOff>17780</xdr:rowOff>
    </xdr:to>
    <xdr:cxnSp macro="">
      <xdr:nvCxnSpPr>
        <xdr:cNvPr id="119" name="直線コネクタ 118"/>
        <xdr:cNvCxnSpPr/>
      </xdr:nvCxnSpPr>
      <xdr:spPr>
        <a:xfrm>
          <a:off x="10388600" y="567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6985</xdr:rowOff>
    </xdr:from>
    <xdr:ext cx="534670" cy="258445"/>
    <xdr:sp macro="" textlink="">
      <xdr:nvSpPr>
        <xdr:cNvPr id="120" name="【道路】&#10;一人当たり延長平均値テキスト"/>
        <xdr:cNvSpPr txBox="1"/>
      </xdr:nvSpPr>
      <xdr:spPr>
        <a:xfrm>
          <a:off x="10515600" y="68649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155575</xdr:rowOff>
    </xdr:from>
    <xdr:to xmlns:xdr="http://schemas.openxmlformats.org/drawingml/2006/spreadsheetDrawing">
      <xdr:col>55</xdr:col>
      <xdr:colOff>50800</xdr:colOff>
      <xdr:row>41</xdr:row>
      <xdr:rowOff>86360</xdr:rowOff>
    </xdr:to>
    <xdr:sp macro="" textlink="">
      <xdr:nvSpPr>
        <xdr:cNvPr id="121" name="フローチャート: 判断 120"/>
        <xdr:cNvSpPr/>
      </xdr:nvSpPr>
      <xdr:spPr>
        <a:xfrm>
          <a:off x="10426700" y="7013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160655</xdr:rowOff>
    </xdr:from>
    <xdr:to xmlns:xdr="http://schemas.openxmlformats.org/drawingml/2006/spreadsheetDrawing">
      <xdr:col>50</xdr:col>
      <xdr:colOff>165100</xdr:colOff>
      <xdr:row>41</xdr:row>
      <xdr:rowOff>90805</xdr:rowOff>
    </xdr:to>
    <xdr:sp macro="" textlink="">
      <xdr:nvSpPr>
        <xdr:cNvPr id="122" name="フローチャート: 判断 121"/>
        <xdr:cNvSpPr/>
      </xdr:nvSpPr>
      <xdr:spPr>
        <a:xfrm>
          <a:off x="9588500" y="701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163195</xdr:rowOff>
    </xdr:from>
    <xdr:to xmlns:xdr="http://schemas.openxmlformats.org/drawingml/2006/spreadsheetDrawing">
      <xdr:col>46</xdr:col>
      <xdr:colOff>38100</xdr:colOff>
      <xdr:row>41</xdr:row>
      <xdr:rowOff>93345</xdr:rowOff>
    </xdr:to>
    <xdr:sp macro="" textlink="">
      <xdr:nvSpPr>
        <xdr:cNvPr id="123" name="フローチャート: 判断 122"/>
        <xdr:cNvSpPr/>
      </xdr:nvSpPr>
      <xdr:spPr>
        <a:xfrm>
          <a:off x="8699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168910</xdr:rowOff>
    </xdr:from>
    <xdr:to xmlns:xdr="http://schemas.openxmlformats.org/drawingml/2006/spreadsheetDrawing">
      <xdr:col>41</xdr:col>
      <xdr:colOff>101600</xdr:colOff>
      <xdr:row>41</xdr:row>
      <xdr:rowOff>99060</xdr:rowOff>
    </xdr:to>
    <xdr:sp macro="" textlink="">
      <xdr:nvSpPr>
        <xdr:cNvPr id="124" name="フローチャート: 判断 123"/>
        <xdr:cNvSpPr/>
      </xdr:nvSpPr>
      <xdr:spPr>
        <a:xfrm>
          <a:off x="7810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164465</xdr:rowOff>
    </xdr:from>
    <xdr:to xmlns:xdr="http://schemas.openxmlformats.org/drawingml/2006/spreadsheetDrawing">
      <xdr:col>36</xdr:col>
      <xdr:colOff>165100</xdr:colOff>
      <xdr:row>41</xdr:row>
      <xdr:rowOff>94615</xdr:rowOff>
    </xdr:to>
    <xdr:sp macro="" textlink="">
      <xdr:nvSpPr>
        <xdr:cNvPr id="125" name="フローチャート: 判断 124"/>
        <xdr:cNvSpPr/>
      </xdr:nvSpPr>
      <xdr:spPr>
        <a:xfrm>
          <a:off x="69215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71755</xdr:rowOff>
    </xdr:from>
    <xdr:to xmlns:xdr="http://schemas.openxmlformats.org/drawingml/2006/spreadsheetDrawing">
      <xdr:col>55</xdr:col>
      <xdr:colOff>50800</xdr:colOff>
      <xdr:row>42</xdr:row>
      <xdr:rowOff>1905</xdr:rowOff>
    </xdr:to>
    <xdr:sp macro="" textlink="">
      <xdr:nvSpPr>
        <xdr:cNvPr id="131" name="楕円 130"/>
        <xdr:cNvSpPr/>
      </xdr:nvSpPr>
      <xdr:spPr>
        <a:xfrm>
          <a:off x="10426700" y="710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158115</xdr:rowOff>
    </xdr:from>
    <xdr:ext cx="534670" cy="258445"/>
    <xdr:sp macro="" textlink="">
      <xdr:nvSpPr>
        <xdr:cNvPr id="132" name="【道路】&#10;一人当たり延長該当値テキスト"/>
        <xdr:cNvSpPr txBox="1"/>
      </xdr:nvSpPr>
      <xdr:spPr>
        <a:xfrm>
          <a:off x="10515600" y="70161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73025</xdr:rowOff>
    </xdr:from>
    <xdr:to xmlns:xdr="http://schemas.openxmlformats.org/drawingml/2006/spreadsheetDrawing">
      <xdr:col>50</xdr:col>
      <xdr:colOff>165100</xdr:colOff>
      <xdr:row>42</xdr:row>
      <xdr:rowOff>3175</xdr:rowOff>
    </xdr:to>
    <xdr:sp macro="" textlink="">
      <xdr:nvSpPr>
        <xdr:cNvPr id="133" name="楕円 132"/>
        <xdr:cNvSpPr/>
      </xdr:nvSpPr>
      <xdr:spPr>
        <a:xfrm>
          <a:off x="9588500" y="71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122555</xdr:rowOff>
    </xdr:from>
    <xdr:to xmlns:xdr="http://schemas.openxmlformats.org/drawingml/2006/spreadsheetDrawing">
      <xdr:col>55</xdr:col>
      <xdr:colOff>0</xdr:colOff>
      <xdr:row>41</xdr:row>
      <xdr:rowOff>123825</xdr:rowOff>
    </xdr:to>
    <xdr:cxnSp macro="">
      <xdr:nvCxnSpPr>
        <xdr:cNvPr id="134" name="直線コネクタ 133"/>
        <xdr:cNvCxnSpPr/>
      </xdr:nvCxnSpPr>
      <xdr:spPr>
        <a:xfrm flipV="1">
          <a:off x="9639300" y="715200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74930</xdr:rowOff>
    </xdr:from>
    <xdr:to xmlns:xdr="http://schemas.openxmlformats.org/drawingml/2006/spreadsheetDrawing">
      <xdr:col>46</xdr:col>
      <xdr:colOff>38100</xdr:colOff>
      <xdr:row>42</xdr:row>
      <xdr:rowOff>4445</xdr:rowOff>
    </xdr:to>
    <xdr:sp macro="" textlink="">
      <xdr:nvSpPr>
        <xdr:cNvPr id="135" name="楕円 134"/>
        <xdr:cNvSpPr/>
      </xdr:nvSpPr>
      <xdr:spPr>
        <a:xfrm>
          <a:off x="8699500" y="7104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123825</xdr:rowOff>
    </xdr:from>
    <xdr:to xmlns:xdr="http://schemas.openxmlformats.org/drawingml/2006/spreadsheetDrawing">
      <xdr:col>50</xdr:col>
      <xdr:colOff>114300</xdr:colOff>
      <xdr:row>41</xdr:row>
      <xdr:rowOff>125095</xdr:rowOff>
    </xdr:to>
    <xdr:cxnSp macro="">
      <xdr:nvCxnSpPr>
        <xdr:cNvPr id="136" name="直線コネクタ 135"/>
        <xdr:cNvCxnSpPr/>
      </xdr:nvCxnSpPr>
      <xdr:spPr>
        <a:xfrm flipV="1">
          <a:off x="8750300" y="71532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74930</xdr:rowOff>
    </xdr:from>
    <xdr:to xmlns:xdr="http://schemas.openxmlformats.org/drawingml/2006/spreadsheetDrawing">
      <xdr:col>41</xdr:col>
      <xdr:colOff>101600</xdr:colOff>
      <xdr:row>42</xdr:row>
      <xdr:rowOff>5080</xdr:rowOff>
    </xdr:to>
    <xdr:sp macro="" textlink="">
      <xdr:nvSpPr>
        <xdr:cNvPr id="137" name="楕円 136"/>
        <xdr:cNvSpPr/>
      </xdr:nvSpPr>
      <xdr:spPr>
        <a:xfrm>
          <a:off x="7810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125095</xdr:rowOff>
    </xdr:from>
    <xdr:to xmlns:xdr="http://schemas.openxmlformats.org/drawingml/2006/spreadsheetDrawing">
      <xdr:col>45</xdr:col>
      <xdr:colOff>177800</xdr:colOff>
      <xdr:row>41</xdr:row>
      <xdr:rowOff>125730</xdr:rowOff>
    </xdr:to>
    <xdr:cxnSp macro="">
      <xdr:nvCxnSpPr>
        <xdr:cNvPr id="138" name="直線コネクタ 137"/>
        <xdr:cNvCxnSpPr/>
      </xdr:nvCxnSpPr>
      <xdr:spPr>
        <a:xfrm flipV="1">
          <a:off x="7861300" y="71545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76835</xdr:rowOff>
    </xdr:from>
    <xdr:to xmlns:xdr="http://schemas.openxmlformats.org/drawingml/2006/spreadsheetDrawing">
      <xdr:col>36</xdr:col>
      <xdr:colOff>165100</xdr:colOff>
      <xdr:row>42</xdr:row>
      <xdr:rowOff>6985</xdr:rowOff>
    </xdr:to>
    <xdr:sp macro="" textlink="">
      <xdr:nvSpPr>
        <xdr:cNvPr id="139" name="楕円 138"/>
        <xdr:cNvSpPr/>
      </xdr:nvSpPr>
      <xdr:spPr>
        <a:xfrm>
          <a:off x="6921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125730</xdr:rowOff>
    </xdr:from>
    <xdr:to xmlns:xdr="http://schemas.openxmlformats.org/drawingml/2006/spreadsheetDrawing">
      <xdr:col>41</xdr:col>
      <xdr:colOff>50800</xdr:colOff>
      <xdr:row>41</xdr:row>
      <xdr:rowOff>127635</xdr:rowOff>
    </xdr:to>
    <xdr:cxnSp macro="">
      <xdr:nvCxnSpPr>
        <xdr:cNvPr id="140" name="直線コネクタ 139"/>
        <xdr:cNvCxnSpPr/>
      </xdr:nvCxnSpPr>
      <xdr:spPr>
        <a:xfrm flipV="1">
          <a:off x="6972300" y="71551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107315</xdr:rowOff>
    </xdr:from>
    <xdr:ext cx="534670" cy="259080"/>
    <xdr:sp macro="" textlink="">
      <xdr:nvSpPr>
        <xdr:cNvPr id="141" name="n_1aveValue【道路】&#10;一人当たり延長"/>
        <xdr:cNvSpPr txBox="1"/>
      </xdr:nvSpPr>
      <xdr:spPr>
        <a:xfrm>
          <a:off x="9359265" y="6793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109855</xdr:rowOff>
    </xdr:from>
    <xdr:ext cx="534035" cy="258445"/>
    <xdr:sp macro="" textlink="">
      <xdr:nvSpPr>
        <xdr:cNvPr id="142" name="n_2aveValue【道路】&#10;一人当たり延長"/>
        <xdr:cNvSpPr txBox="1"/>
      </xdr:nvSpPr>
      <xdr:spPr>
        <a:xfrm>
          <a:off x="8482965" y="6796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115570</xdr:rowOff>
    </xdr:from>
    <xdr:ext cx="534035" cy="259080"/>
    <xdr:sp macro="" textlink="">
      <xdr:nvSpPr>
        <xdr:cNvPr id="143" name="n_3aveValue【道路】&#10;一人当たり延長"/>
        <xdr:cNvSpPr txBox="1"/>
      </xdr:nvSpPr>
      <xdr:spPr>
        <a:xfrm>
          <a:off x="7593965" y="6802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111125</xdr:rowOff>
    </xdr:from>
    <xdr:ext cx="534035" cy="258445"/>
    <xdr:sp macro="" textlink="">
      <xdr:nvSpPr>
        <xdr:cNvPr id="144" name="n_4aveValue【道路】&#10;一人当たり延長"/>
        <xdr:cNvSpPr txBox="1"/>
      </xdr:nvSpPr>
      <xdr:spPr>
        <a:xfrm>
          <a:off x="6704965" y="6797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166370</xdr:rowOff>
    </xdr:from>
    <xdr:ext cx="534670" cy="258445"/>
    <xdr:sp macro="" textlink="">
      <xdr:nvSpPr>
        <xdr:cNvPr id="145" name="n_1mainValue【道路】&#10;一人当たり延長"/>
        <xdr:cNvSpPr txBox="1"/>
      </xdr:nvSpPr>
      <xdr:spPr>
        <a:xfrm>
          <a:off x="9359265" y="71958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167005</xdr:rowOff>
    </xdr:from>
    <xdr:ext cx="534035" cy="258445"/>
    <xdr:sp macro="" textlink="">
      <xdr:nvSpPr>
        <xdr:cNvPr id="146" name="n_2mainValue【道路】&#10;一人当たり延長"/>
        <xdr:cNvSpPr txBox="1"/>
      </xdr:nvSpPr>
      <xdr:spPr>
        <a:xfrm>
          <a:off x="8482965" y="7196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167640</xdr:rowOff>
    </xdr:from>
    <xdr:ext cx="534035" cy="258445"/>
    <xdr:sp macro="" textlink="">
      <xdr:nvSpPr>
        <xdr:cNvPr id="147" name="n_3mainValue【道路】&#10;一人当たり延長"/>
        <xdr:cNvSpPr txBox="1"/>
      </xdr:nvSpPr>
      <xdr:spPr>
        <a:xfrm>
          <a:off x="7593965" y="7197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169545</xdr:rowOff>
    </xdr:from>
    <xdr:ext cx="534035" cy="258445"/>
    <xdr:sp macro="" textlink="">
      <xdr:nvSpPr>
        <xdr:cNvPr id="148" name="n_4mainValue【道路】&#10;一人当たり延長"/>
        <xdr:cNvSpPr txBox="1"/>
      </xdr:nvSpPr>
      <xdr:spPr>
        <a:xfrm>
          <a:off x="6704965" y="7198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1" name="テキスト ボックス 1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5" name="テキスト ボックス 1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9" name="テキスト ボックス 1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1" name="テキスト ボックス 1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156845</xdr:rowOff>
    </xdr:from>
    <xdr:to xmlns:xdr="http://schemas.openxmlformats.org/drawingml/2006/spreadsheetDrawing">
      <xdr:col>24</xdr:col>
      <xdr:colOff>62865</xdr:colOff>
      <xdr:row>64</xdr:row>
      <xdr:rowOff>60325</xdr:rowOff>
    </xdr:to>
    <xdr:cxnSp macro="">
      <xdr:nvCxnSpPr>
        <xdr:cNvPr id="174" name="直線コネクタ 173"/>
        <xdr:cNvCxnSpPr/>
      </xdr:nvCxnSpPr>
      <xdr:spPr>
        <a:xfrm flipV="1">
          <a:off x="4634865" y="958659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64135</xdr:rowOff>
    </xdr:from>
    <xdr:ext cx="405130" cy="258445"/>
    <xdr:sp macro="" textlink="">
      <xdr:nvSpPr>
        <xdr:cNvPr id="175" name="【橋りょう・トンネル】&#10;有形固定資産減価償却率最小値テキスト"/>
        <xdr:cNvSpPr txBox="1"/>
      </xdr:nvSpPr>
      <xdr:spPr>
        <a:xfrm>
          <a:off x="4673600" y="110369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60325</xdr:rowOff>
    </xdr:from>
    <xdr:to xmlns:xdr="http://schemas.openxmlformats.org/drawingml/2006/spreadsheetDrawing">
      <xdr:col>24</xdr:col>
      <xdr:colOff>152400</xdr:colOff>
      <xdr:row>64</xdr:row>
      <xdr:rowOff>60325</xdr:rowOff>
    </xdr:to>
    <xdr:cxnSp macro="">
      <xdr:nvCxnSpPr>
        <xdr:cNvPr id="176" name="直線コネクタ 175"/>
        <xdr:cNvCxnSpPr/>
      </xdr:nvCxnSpPr>
      <xdr:spPr>
        <a:xfrm>
          <a:off x="4546600" y="1103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103505</xdr:rowOff>
    </xdr:from>
    <xdr:ext cx="340360" cy="259080"/>
    <xdr:sp macro="" textlink="">
      <xdr:nvSpPr>
        <xdr:cNvPr id="177" name="【橋りょう・トンネル】&#10;有形固定資産減価償却率最大値テキスト"/>
        <xdr:cNvSpPr txBox="1"/>
      </xdr:nvSpPr>
      <xdr:spPr>
        <a:xfrm>
          <a:off x="4673600" y="93618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156845</xdr:rowOff>
    </xdr:from>
    <xdr:to xmlns:xdr="http://schemas.openxmlformats.org/drawingml/2006/spreadsheetDrawing">
      <xdr:col>24</xdr:col>
      <xdr:colOff>152400</xdr:colOff>
      <xdr:row>55</xdr:row>
      <xdr:rowOff>156845</xdr:rowOff>
    </xdr:to>
    <xdr:cxnSp macro="">
      <xdr:nvCxnSpPr>
        <xdr:cNvPr id="178" name="直線コネクタ 177"/>
        <xdr:cNvCxnSpPr/>
      </xdr:nvCxnSpPr>
      <xdr:spPr>
        <a:xfrm>
          <a:off x="4546600" y="958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154940</xdr:rowOff>
    </xdr:from>
    <xdr:ext cx="405130" cy="258445"/>
    <xdr:sp macro="" textlink="">
      <xdr:nvSpPr>
        <xdr:cNvPr id="179" name="【橋りょう・トンネル】&#10;有形固定資産減価償却率平均値テキスト"/>
        <xdr:cNvSpPr txBox="1"/>
      </xdr:nvSpPr>
      <xdr:spPr>
        <a:xfrm>
          <a:off x="4673600" y="1027049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132080</xdr:rowOff>
    </xdr:from>
    <xdr:to xmlns:xdr="http://schemas.openxmlformats.org/drawingml/2006/spreadsheetDrawing">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123825</xdr:rowOff>
    </xdr:from>
    <xdr:to xmlns:xdr="http://schemas.openxmlformats.org/drawingml/2006/spreadsheetDrawing">
      <xdr:col>20</xdr:col>
      <xdr:colOff>38100</xdr:colOff>
      <xdr:row>61</xdr:row>
      <xdr:rowOff>53975</xdr:rowOff>
    </xdr:to>
    <xdr:sp macro="" textlink="">
      <xdr:nvSpPr>
        <xdr:cNvPr id="181" name="フローチャート: 判断 180"/>
        <xdr:cNvSpPr/>
      </xdr:nvSpPr>
      <xdr:spPr>
        <a:xfrm>
          <a:off x="3746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112395</xdr:rowOff>
    </xdr:from>
    <xdr:to xmlns:xdr="http://schemas.openxmlformats.org/drawingml/2006/spreadsheetDrawing">
      <xdr:col>15</xdr:col>
      <xdr:colOff>101600</xdr:colOff>
      <xdr:row>61</xdr:row>
      <xdr:rowOff>42545</xdr:rowOff>
    </xdr:to>
    <xdr:sp macro="" textlink="">
      <xdr:nvSpPr>
        <xdr:cNvPr id="182" name="フローチャート: 判断 181"/>
        <xdr:cNvSpPr/>
      </xdr:nvSpPr>
      <xdr:spPr>
        <a:xfrm>
          <a:off x="28575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132080</xdr:rowOff>
    </xdr:from>
    <xdr:to xmlns:xdr="http://schemas.openxmlformats.org/drawingml/2006/spreadsheetDrawing">
      <xdr:col>10</xdr:col>
      <xdr:colOff>165100</xdr:colOff>
      <xdr:row>61</xdr:row>
      <xdr:rowOff>62230</xdr:rowOff>
    </xdr:to>
    <xdr:sp macro="" textlink="">
      <xdr:nvSpPr>
        <xdr:cNvPr id="183" name="フローチャート: 判断 182"/>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109220</xdr:rowOff>
    </xdr:from>
    <xdr:to xmlns:xdr="http://schemas.openxmlformats.org/drawingml/2006/spreadsheetDrawing">
      <xdr:col>6</xdr:col>
      <xdr:colOff>38100</xdr:colOff>
      <xdr:row>61</xdr:row>
      <xdr:rowOff>39370</xdr:rowOff>
    </xdr:to>
    <xdr:sp macro="" textlink="">
      <xdr:nvSpPr>
        <xdr:cNvPr id="184" name="フローチャート: 判断 183"/>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5" name="テキスト ボックス 1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6" name="テキスト ボックス 1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7" name="テキスト ボックス 1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8" name="テキスト ボックス 1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9" name="テキスト ボックス 1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104140</xdr:rowOff>
    </xdr:from>
    <xdr:to xmlns:xdr="http://schemas.openxmlformats.org/drawingml/2006/spreadsheetDrawing">
      <xdr:col>24</xdr:col>
      <xdr:colOff>114300</xdr:colOff>
      <xdr:row>62</xdr:row>
      <xdr:rowOff>34290</xdr:rowOff>
    </xdr:to>
    <xdr:sp macro="" textlink="">
      <xdr:nvSpPr>
        <xdr:cNvPr id="190" name="楕円 189"/>
        <xdr:cNvSpPr/>
      </xdr:nvSpPr>
      <xdr:spPr>
        <a:xfrm>
          <a:off x="45847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82550</xdr:rowOff>
    </xdr:from>
    <xdr:ext cx="405130" cy="259080"/>
    <xdr:sp macro="" textlink="">
      <xdr:nvSpPr>
        <xdr:cNvPr id="191" name="【橋りょう・トンネル】&#10;有形固定資産減価償却率該当値テキスト"/>
        <xdr:cNvSpPr txBox="1"/>
      </xdr:nvSpPr>
      <xdr:spPr>
        <a:xfrm>
          <a:off x="4673600" y="10541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95885</xdr:rowOff>
    </xdr:from>
    <xdr:to xmlns:xdr="http://schemas.openxmlformats.org/drawingml/2006/spreadsheetDrawing">
      <xdr:col>20</xdr:col>
      <xdr:colOff>38100</xdr:colOff>
      <xdr:row>62</xdr:row>
      <xdr:rowOff>26035</xdr:rowOff>
    </xdr:to>
    <xdr:sp macro="" textlink="">
      <xdr:nvSpPr>
        <xdr:cNvPr id="192" name="楕円 191"/>
        <xdr:cNvSpPr/>
      </xdr:nvSpPr>
      <xdr:spPr>
        <a:xfrm>
          <a:off x="3746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146685</xdr:rowOff>
    </xdr:from>
    <xdr:to xmlns:xdr="http://schemas.openxmlformats.org/drawingml/2006/spreadsheetDrawing">
      <xdr:col>24</xdr:col>
      <xdr:colOff>63500</xdr:colOff>
      <xdr:row>61</xdr:row>
      <xdr:rowOff>154940</xdr:rowOff>
    </xdr:to>
    <xdr:cxnSp macro="">
      <xdr:nvCxnSpPr>
        <xdr:cNvPr id="193" name="直線コネクタ 192"/>
        <xdr:cNvCxnSpPr/>
      </xdr:nvCxnSpPr>
      <xdr:spPr>
        <a:xfrm>
          <a:off x="3797300" y="1060513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83185</xdr:rowOff>
    </xdr:from>
    <xdr:to xmlns:xdr="http://schemas.openxmlformats.org/drawingml/2006/spreadsheetDrawing">
      <xdr:col>15</xdr:col>
      <xdr:colOff>101600</xdr:colOff>
      <xdr:row>62</xdr:row>
      <xdr:rowOff>13335</xdr:rowOff>
    </xdr:to>
    <xdr:sp macro="" textlink="">
      <xdr:nvSpPr>
        <xdr:cNvPr id="194" name="楕円 193"/>
        <xdr:cNvSpPr/>
      </xdr:nvSpPr>
      <xdr:spPr>
        <a:xfrm>
          <a:off x="2857500" y="105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133985</xdr:rowOff>
    </xdr:from>
    <xdr:to xmlns:xdr="http://schemas.openxmlformats.org/drawingml/2006/spreadsheetDrawing">
      <xdr:col>19</xdr:col>
      <xdr:colOff>177800</xdr:colOff>
      <xdr:row>61</xdr:row>
      <xdr:rowOff>146685</xdr:rowOff>
    </xdr:to>
    <xdr:cxnSp macro="">
      <xdr:nvCxnSpPr>
        <xdr:cNvPr id="195" name="直線コネクタ 194"/>
        <xdr:cNvCxnSpPr/>
      </xdr:nvCxnSpPr>
      <xdr:spPr>
        <a:xfrm>
          <a:off x="2908300" y="1059243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104140</xdr:rowOff>
    </xdr:from>
    <xdr:to xmlns:xdr="http://schemas.openxmlformats.org/drawingml/2006/spreadsheetDrawing">
      <xdr:col>10</xdr:col>
      <xdr:colOff>165100</xdr:colOff>
      <xdr:row>62</xdr:row>
      <xdr:rowOff>34290</xdr:rowOff>
    </xdr:to>
    <xdr:sp macro="" textlink="">
      <xdr:nvSpPr>
        <xdr:cNvPr id="196" name="楕円 195"/>
        <xdr:cNvSpPr/>
      </xdr:nvSpPr>
      <xdr:spPr>
        <a:xfrm>
          <a:off x="19685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133985</xdr:rowOff>
    </xdr:from>
    <xdr:to xmlns:xdr="http://schemas.openxmlformats.org/drawingml/2006/spreadsheetDrawing">
      <xdr:col>15</xdr:col>
      <xdr:colOff>50800</xdr:colOff>
      <xdr:row>61</xdr:row>
      <xdr:rowOff>154940</xdr:rowOff>
    </xdr:to>
    <xdr:cxnSp macro="">
      <xdr:nvCxnSpPr>
        <xdr:cNvPr id="197" name="直線コネクタ 196"/>
        <xdr:cNvCxnSpPr/>
      </xdr:nvCxnSpPr>
      <xdr:spPr>
        <a:xfrm flipV="1">
          <a:off x="2019300" y="105924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117475</xdr:rowOff>
    </xdr:from>
    <xdr:to xmlns:xdr="http://schemas.openxmlformats.org/drawingml/2006/spreadsheetDrawing">
      <xdr:col>6</xdr:col>
      <xdr:colOff>38100</xdr:colOff>
      <xdr:row>62</xdr:row>
      <xdr:rowOff>47625</xdr:rowOff>
    </xdr:to>
    <xdr:sp macro="" textlink="">
      <xdr:nvSpPr>
        <xdr:cNvPr id="198" name="楕円 197"/>
        <xdr:cNvSpPr/>
      </xdr:nvSpPr>
      <xdr:spPr>
        <a:xfrm>
          <a:off x="1079500" y="105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154940</xdr:rowOff>
    </xdr:from>
    <xdr:to xmlns:xdr="http://schemas.openxmlformats.org/drawingml/2006/spreadsheetDrawing">
      <xdr:col>10</xdr:col>
      <xdr:colOff>114300</xdr:colOff>
      <xdr:row>61</xdr:row>
      <xdr:rowOff>168275</xdr:rowOff>
    </xdr:to>
    <xdr:cxnSp macro="">
      <xdr:nvCxnSpPr>
        <xdr:cNvPr id="199" name="直線コネクタ 198"/>
        <xdr:cNvCxnSpPr/>
      </xdr:nvCxnSpPr>
      <xdr:spPr>
        <a:xfrm flipV="1">
          <a:off x="1130300" y="106133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70485</xdr:rowOff>
    </xdr:from>
    <xdr:ext cx="405130" cy="259080"/>
    <xdr:sp macro="" textlink="">
      <xdr:nvSpPr>
        <xdr:cNvPr id="200" name="n_1aveValue【橋りょう・トンネル】&#10;有形固定資産減価償却率"/>
        <xdr:cNvSpPr txBox="1"/>
      </xdr:nvSpPr>
      <xdr:spPr>
        <a:xfrm>
          <a:off x="3582035" y="10186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59055</xdr:rowOff>
    </xdr:from>
    <xdr:ext cx="404495" cy="259080"/>
    <xdr:sp macro="" textlink="">
      <xdr:nvSpPr>
        <xdr:cNvPr id="201" name="n_2aveValue【橋りょう・トンネル】&#10;有形固定資産減価償却率"/>
        <xdr:cNvSpPr txBox="1"/>
      </xdr:nvSpPr>
      <xdr:spPr>
        <a:xfrm>
          <a:off x="2705735" y="101746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78740</xdr:rowOff>
    </xdr:from>
    <xdr:ext cx="404495" cy="259080"/>
    <xdr:sp macro="" textlink="">
      <xdr:nvSpPr>
        <xdr:cNvPr id="202" name="n_3aveValue【橋りょう・トンネル】&#10;有形固定資産減価償却率"/>
        <xdr:cNvSpPr txBox="1"/>
      </xdr:nvSpPr>
      <xdr:spPr>
        <a:xfrm>
          <a:off x="1816735" y="101942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55880</xdr:rowOff>
    </xdr:from>
    <xdr:ext cx="404495" cy="259080"/>
    <xdr:sp macro="" textlink="">
      <xdr:nvSpPr>
        <xdr:cNvPr id="203" name="n_4aveValue【橋りょう・トンネル】&#10;有形固定資産減価償却率"/>
        <xdr:cNvSpPr txBox="1"/>
      </xdr:nvSpPr>
      <xdr:spPr>
        <a:xfrm>
          <a:off x="927735" y="10171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17780</xdr:rowOff>
    </xdr:from>
    <xdr:ext cx="405130" cy="258445"/>
    <xdr:sp macro="" textlink="">
      <xdr:nvSpPr>
        <xdr:cNvPr id="204" name="n_1mainValue【橋りょう・トンネル】&#10;有形固定資産減価償却率"/>
        <xdr:cNvSpPr txBox="1"/>
      </xdr:nvSpPr>
      <xdr:spPr>
        <a:xfrm>
          <a:off x="3582035" y="106476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4445</xdr:rowOff>
    </xdr:from>
    <xdr:ext cx="404495" cy="259080"/>
    <xdr:sp macro="" textlink="">
      <xdr:nvSpPr>
        <xdr:cNvPr id="205" name="n_2mainValue【橋りょう・トンネル】&#10;有形固定資産減価償却率"/>
        <xdr:cNvSpPr txBox="1"/>
      </xdr:nvSpPr>
      <xdr:spPr>
        <a:xfrm>
          <a:off x="2705735" y="106343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25400</xdr:rowOff>
    </xdr:from>
    <xdr:ext cx="404495" cy="259080"/>
    <xdr:sp macro="" textlink="">
      <xdr:nvSpPr>
        <xdr:cNvPr id="206" name="n_3mainValue【橋りょう・トンネル】&#10;有形固定資産減価償却率"/>
        <xdr:cNvSpPr txBox="1"/>
      </xdr:nvSpPr>
      <xdr:spPr>
        <a:xfrm>
          <a:off x="1816735" y="10655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38735</xdr:rowOff>
    </xdr:from>
    <xdr:ext cx="404495" cy="259080"/>
    <xdr:sp macro="" textlink="">
      <xdr:nvSpPr>
        <xdr:cNvPr id="207" name="n_4mainValue【橋りょう・トンネル】&#10;有形固定資産減価償却率"/>
        <xdr:cNvSpPr txBox="1"/>
      </xdr:nvSpPr>
      <xdr:spPr>
        <a:xfrm>
          <a:off x="927735" y="106686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324,024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6" name="テキスト ボックス 2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8285" cy="258445"/>
    <xdr:sp macro="" textlink="">
      <xdr:nvSpPr>
        <xdr:cNvPr id="219" name="テキスト ボックス 218"/>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85165" cy="258445"/>
    <xdr:sp macro="" textlink="">
      <xdr:nvSpPr>
        <xdr:cNvPr id="221" name="テキスト ボックス 220"/>
        <xdr:cNvSpPr txBox="1"/>
      </xdr:nvSpPr>
      <xdr:spPr>
        <a:xfrm>
          <a:off x="5918200" y="10373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5165" cy="258445"/>
    <xdr:sp macro="" textlink="">
      <xdr:nvSpPr>
        <xdr:cNvPr id="223" name="テキスト ボックス 222"/>
        <xdr:cNvSpPr txBox="1"/>
      </xdr:nvSpPr>
      <xdr:spPr>
        <a:xfrm>
          <a:off x="5918200" y="991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5165" cy="258445"/>
    <xdr:sp macro="" textlink="">
      <xdr:nvSpPr>
        <xdr:cNvPr id="225" name="テキスト ボックス 224"/>
        <xdr:cNvSpPr txBox="1"/>
      </xdr:nvSpPr>
      <xdr:spPr>
        <a:xfrm>
          <a:off x="5918200" y="945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7" name="テキスト ボックス 226"/>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103505</xdr:rowOff>
    </xdr:from>
    <xdr:to xmlns:xdr="http://schemas.openxmlformats.org/drawingml/2006/spreadsheetDrawing">
      <xdr:col>54</xdr:col>
      <xdr:colOff>189865</xdr:colOff>
      <xdr:row>63</xdr:row>
      <xdr:rowOff>170180</xdr:rowOff>
    </xdr:to>
    <xdr:cxnSp macro="">
      <xdr:nvCxnSpPr>
        <xdr:cNvPr id="229" name="直線コネクタ 228"/>
        <xdr:cNvCxnSpPr/>
      </xdr:nvCxnSpPr>
      <xdr:spPr>
        <a:xfrm flipV="1">
          <a:off x="10476865" y="9533255"/>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50165</xdr:rowOff>
    </xdr:from>
    <xdr:ext cx="690245" cy="259080"/>
    <xdr:sp macro="" textlink="">
      <xdr:nvSpPr>
        <xdr:cNvPr id="232" name="【橋りょう・トンネル】&#10;一人当たり有形固定資産（償却資産）額最大値テキスト"/>
        <xdr:cNvSpPr txBox="1"/>
      </xdr:nvSpPr>
      <xdr:spPr>
        <a:xfrm>
          <a:off x="10515600" y="93084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6,298,505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103505</xdr:rowOff>
    </xdr:from>
    <xdr:to xmlns:xdr="http://schemas.openxmlformats.org/drawingml/2006/spreadsheetDrawing">
      <xdr:col>55</xdr:col>
      <xdr:colOff>88900</xdr:colOff>
      <xdr:row>55</xdr:row>
      <xdr:rowOff>103505</xdr:rowOff>
    </xdr:to>
    <xdr:cxnSp macro="">
      <xdr:nvCxnSpPr>
        <xdr:cNvPr id="233" name="直線コネクタ 232"/>
        <xdr:cNvCxnSpPr/>
      </xdr:nvCxnSpPr>
      <xdr:spPr>
        <a:xfrm>
          <a:off x="10388600" y="9533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168275</xdr:rowOff>
    </xdr:from>
    <xdr:ext cx="690245" cy="258445"/>
    <xdr:sp macro="" textlink="">
      <xdr:nvSpPr>
        <xdr:cNvPr id="234" name="【橋りょう・トンネル】&#10;一人当たり有形固定資産（償却資産）額平均値テキスト"/>
        <xdr:cNvSpPr txBox="1"/>
      </xdr:nvSpPr>
      <xdr:spPr>
        <a:xfrm>
          <a:off x="10515600" y="10626725"/>
          <a:ext cx="69024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18415</xdr:rowOff>
    </xdr:from>
    <xdr:to xmlns:xdr="http://schemas.openxmlformats.org/drawingml/2006/spreadsheetDrawing">
      <xdr:col>55</xdr:col>
      <xdr:colOff>50800</xdr:colOff>
      <xdr:row>62</xdr:row>
      <xdr:rowOff>120650</xdr:rowOff>
    </xdr:to>
    <xdr:sp macro="" textlink="">
      <xdr:nvSpPr>
        <xdr:cNvPr id="235" name="フローチャート: 判断 234"/>
        <xdr:cNvSpPr/>
      </xdr:nvSpPr>
      <xdr:spPr>
        <a:xfrm>
          <a:off x="104267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29845</xdr:rowOff>
    </xdr:from>
    <xdr:to xmlns:xdr="http://schemas.openxmlformats.org/drawingml/2006/spreadsheetDrawing">
      <xdr:col>50</xdr:col>
      <xdr:colOff>165100</xdr:colOff>
      <xdr:row>62</xdr:row>
      <xdr:rowOff>132080</xdr:rowOff>
    </xdr:to>
    <xdr:sp macro="" textlink="">
      <xdr:nvSpPr>
        <xdr:cNvPr id="236" name="フローチャート: 判断 235"/>
        <xdr:cNvSpPr/>
      </xdr:nvSpPr>
      <xdr:spPr>
        <a:xfrm>
          <a:off x="95885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38100</xdr:rowOff>
    </xdr:from>
    <xdr:to xmlns:xdr="http://schemas.openxmlformats.org/drawingml/2006/spreadsheetDrawing">
      <xdr:col>46</xdr:col>
      <xdr:colOff>38100</xdr:colOff>
      <xdr:row>62</xdr:row>
      <xdr:rowOff>139700</xdr:rowOff>
    </xdr:to>
    <xdr:sp macro="" textlink="">
      <xdr:nvSpPr>
        <xdr:cNvPr id="237" name="フローチャート: 判断 236"/>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6350</xdr:rowOff>
    </xdr:from>
    <xdr:to xmlns:xdr="http://schemas.openxmlformats.org/drawingml/2006/spreadsheetDrawing">
      <xdr:col>41</xdr:col>
      <xdr:colOff>101600</xdr:colOff>
      <xdr:row>62</xdr:row>
      <xdr:rowOff>107315</xdr:rowOff>
    </xdr:to>
    <xdr:sp macro="" textlink="">
      <xdr:nvSpPr>
        <xdr:cNvPr id="238" name="フローチャート: 判断 237"/>
        <xdr:cNvSpPr/>
      </xdr:nvSpPr>
      <xdr:spPr>
        <a:xfrm>
          <a:off x="78105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48895</xdr:rowOff>
    </xdr:from>
    <xdr:to xmlns:xdr="http://schemas.openxmlformats.org/drawingml/2006/spreadsheetDrawing">
      <xdr:col>36</xdr:col>
      <xdr:colOff>165100</xdr:colOff>
      <xdr:row>62</xdr:row>
      <xdr:rowOff>150495</xdr:rowOff>
    </xdr:to>
    <xdr:sp macro="" textlink="">
      <xdr:nvSpPr>
        <xdr:cNvPr id="239" name="フローチャート: 判断 238"/>
        <xdr:cNvSpPr/>
      </xdr:nvSpPr>
      <xdr:spPr>
        <a:xfrm>
          <a:off x="6921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0" name="テキスト ボックス 23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1" name="テキスト ボックス 24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2" name="テキスト ボックス 24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3" name="テキスト ボックス 24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4" name="テキスト ボックス 24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114300</xdr:rowOff>
    </xdr:from>
    <xdr:to xmlns:xdr="http://schemas.openxmlformats.org/drawingml/2006/spreadsheetDrawing">
      <xdr:col>55</xdr:col>
      <xdr:colOff>50800</xdr:colOff>
      <xdr:row>62</xdr:row>
      <xdr:rowOff>44450</xdr:rowOff>
    </xdr:to>
    <xdr:sp macro="" textlink="">
      <xdr:nvSpPr>
        <xdr:cNvPr id="245" name="楕円 244"/>
        <xdr:cNvSpPr/>
      </xdr:nvSpPr>
      <xdr:spPr>
        <a:xfrm>
          <a:off x="104267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137160</xdr:rowOff>
    </xdr:from>
    <xdr:ext cx="690245" cy="259080"/>
    <xdr:sp macro="" textlink="">
      <xdr:nvSpPr>
        <xdr:cNvPr id="246" name="【橋りょう・トンネル】&#10;一人当たり有形固定資産（償却資産）額該当値テキスト"/>
        <xdr:cNvSpPr txBox="1"/>
      </xdr:nvSpPr>
      <xdr:spPr>
        <a:xfrm>
          <a:off x="10515600" y="104241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1,527,963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121920</xdr:rowOff>
    </xdr:from>
    <xdr:to xmlns:xdr="http://schemas.openxmlformats.org/drawingml/2006/spreadsheetDrawing">
      <xdr:col>50</xdr:col>
      <xdr:colOff>165100</xdr:colOff>
      <xdr:row>62</xdr:row>
      <xdr:rowOff>52070</xdr:rowOff>
    </xdr:to>
    <xdr:sp macro="" textlink="">
      <xdr:nvSpPr>
        <xdr:cNvPr id="247" name="楕円 246"/>
        <xdr:cNvSpPr/>
      </xdr:nvSpPr>
      <xdr:spPr>
        <a:xfrm>
          <a:off x="95885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165100</xdr:rowOff>
    </xdr:from>
    <xdr:to xmlns:xdr="http://schemas.openxmlformats.org/drawingml/2006/spreadsheetDrawing">
      <xdr:col>55</xdr:col>
      <xdr:colOff>0</xdr:colOff>
      <xdr:row>62</xdr:row>
      <xdr:rowOff>1270</xdr:rowOff>
    </xdr:to>
    <xdr:cxnSp macro="">
      <xdr:nvCxnSpPr>
        <xdr:cNvPr id="248" name="直線コネクタ 247"/>
        <xdr:cNvCxnSpPr/>
      </xdr:nvCxnSpPr>
      <xdr:spPr>
        <a:xfrm flipV="1">
          <a:off x="9639300" y="1062355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129540</xdr:rowOff>
    </xdr:from>
    <xdr:to xmlns:xdr="http://schemas.openxmlformats.org/drawingml/2006/spreadsheetDrawing">
      <xdr:col>46</xdr:col>
      <xdr:colOff>38100</xdr:colOff>
      <xdr:row>62</xdr:row>
      <xdr:rowOff>59690</xdr:rowOff>
    </xdr:to>
    <xdr:sp macro="" textlink="">
      <xdr:nvSpPr>
        <xdr:cNvPr id="249" name="楕円 248"/>
        <xdr:cNvSpPr/>
      </xdr:nvSpPr>
      <xdr:spPr>
        <a:xfrm>
          <a:off x="8699500" y="105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1270</xdr:rowOff>
    </xdr:from>
    <xdr:to xmlns:xdr="http://schemas.openxmlformats.org/drawingml/2006/spreadsheetDrawing">
      <xdr:col>50</xdr:col>
      <xdr:colOff>114300</xdr:colOff>
      <xdr:row>62</xdr:row>
      <xdr:rowOff>8890</xdr:rowOff>
    </xdr:to>
    <xdr:cxnSp macro="">
      <xdr:nvCxnSpPr>
        <xdr:cNvPr id="250" name="直線コネクタ 249"/>
        <xdr:cNvCxnSpPr/>
      </xdr:nvCxnSpPr>
      <xdr:spPr>
        <a:xfrm flipV="1">
          <a:off x="8750300" y="106311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144780</xdr:rowOff>
    </xdr:from>
    <xdr:to xmlns:xdr="http://schemas.openxmlformats.org/drawingml/2006/spreadsheetDrawing">
      <xdr:col>41</xdr:col>
      <xdr:colOff>101600</xdr:colOff>
      <xdr:row>62</xdr:row>
      <xdr:rowOff>74930</xdr:rowOff>
    </xdr:to>
    <xdr:sp macro="" textlink="">
      <xdr:nvSpPr>
        <xdr:cNvPr id="251" name="楕円 250"/>
        <xdr:cNvSpPr/>
      </xdr:nvSpPr>
      <xdr:spPr>
        <a:xfrm>
          <a:off x="7810500" y="106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8890</xdr:rowOff>
    </xdr:from>
    <xdr:to xmlns:xdr="http://schemas.openxmlformats.org/drawingml/2006/spreadsheetDrawing">
      <xdr:col>45</xdr:col>
      <xdr:colOff>177800</xdr:colOff>
      <xdr:row>62</xdr:row>
      <xdr:rowOff>24130</xdr:rowOff>
    </xdr:to>
    <xdr:cxnSp macro="">
      <xdr:nvCxnSpPr>
        <xdr:cNvPr id="252" name="直線コネクタ 251"/>
        <xdr:cNvCxnSpPr/>
      </xdr:nvCxnSpPr>
      <xdr:spPr>
        <a:xfrm flipV="1">
          <a:off x="7861300" y="106387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160020</xdr:rowOff>
    </xdr:from>
    <xdr:to xmlns:xdr="http://schemas.openxmlformats.org/drawingml/2006/spreadsheetDrawing">
      <xdr:col>36</xdr:col>
      <xdr:colOff>165100</xdr:colOff>
      <xdr:row>62</xdr:row>
      <xdr:rowOff>90170</xdr:rowOff>
    </xdr:to>
    <xdr:sp macro="" textlink="">
      <xdr:nvSpPr>
        <xdr:cNvPr id="253" name="楕円 252"/>
        <xdr:cNvSpPr/>
      </xdr:nvSpPr>
      <xdr:spPr>
        <a:xfrm>
          <a:off x="6921500" y="106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24130</xdr:rowOff>
    </xdr:from>
    <xdr:to xmlns:xdr="http://schemas.openxmlformats.org/drawingml/2006/spreadsheetDrawing">
      <xdr:col>41</xdr:col>
      <xdr:colOff>50800</xdr:colOff>
      <xdr:row>62</xdr:row>
      <xdr:rowOff>39370</xdr:rowOff>
    </xdr:to>
    <xdr:cxnSp macro="">
      <xdr:nvCxnSpPr>
        <xdr:cNvPr id="254" name="直線コネクタ 253"/>
        <xdr:cNvCxnSpPr/>
      </xdr:nvCxnSpPr>
      <xdr:spPr>
        <a:xfrm flipV="1">
          <a:off x="6972300" y="106540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62</xdr:row>
      <xdr:rowOff>122555</xdr:rowOff>
    </xdr:from>
    <xdr:ext cx="690245" cy="258445"/>
    <xdr:sp macro="" textlink="">
      <xdr:nvSpPr>
        <xdr:cNvPr id="255" name="n_1aveValue【橋りょう・トンネル】&#10;一人当たり有形固定資産（償却資産）額"/>
        <xdr:cNvSpPr txBox="1"/>
      </xdr:nvSpPr>
      <xdr:spPr>
        <a:xfrm>
          <a:off x="9281795" y="1075245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1,146,459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62</xdr:row>
      <xdr:rowOff>130810</xdr:rowOff>
    </xdr:from>
    <xdr:ext cx="689610" cy="259080"/>
    <xdr:sp macro="" textlink="">
      <xdr:nvSpPr>
        <xdr:cNvPr id="256" name="n_2aveValue【橋りょう・トンネル】&#10;一人当たり有形固定資産（償却資産）額"/>
        <xdr:cNvSpPr txBox="1"/>
      </xdr:nvSpPr>
      <xdr:spPr>
        <a:xfrm>
          <a:off x="8405495" y="1076071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62</xdr:row>
      <xdr:rowOff>98425</xdr:rowOff>
    </xdr:from>
    <xdr:ext cx="689610" cy="258445"/>
    <xdr:sp macro="" textlink="">
      <xdr:nvSpPr>
        <xdr:cNvPr id="257" name="n_3aveValue【橋りょう・トンネル】&#10;一人当たり有形固定資産（償却資産）額"/>
        <xdr:cNvSpPr txBox="1"/>
      </xdr:nvSpPr>
      <xdr:spPr>
        <a:xfrm>
          <a:off x="7516495" y="1072832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62</xdr:row>
      <xdr:rowOff>141605</xdr:rowOff>
    </xdr:from>
    <xdr:ext cx="689610" cy="259080"/>
    <xdr:sp macro="" textlink="">
      <xdr:nvSpPr>
        <xdr:cNvPr id="258" name="n_4aveValue【橋りょう・トンネル】&#10;一人当たり有形固定資産（償却資産）額"/>
        <xdr:cNvSpPr txBox="1"/>
      </xdr:nvSpPr>
      <xdr:spPr>
        <a:xfrm>
          <a:off x="6627495" y="1077150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60</xdr:row>
      <xdr:rowOff>68580</xdr:rowOff>
    </xdr:from>
    <xdr:ext cx="690245" cy="259080"/>
    <xdr:sp macro="" textlink="">
      <xdr:nvSpPr>
        <xdr:cNvPr id="259" name="n_1mainValue【橋りょう・トンネル】&#10;一人当たり有形固定資産（償却資産）額"/>
        <xdr:cNvSpPr txBox="1"/>
      </xdr:nvSpPr>
      <xdr:spPr>
        <a:xfrm>
          <a:off x="9281795" y="103555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1,494,861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60</xdr:row>
      <xdr:rowOff>76200</xdr:rowOff>
    </xdr:from>
    <xdr:ext cx="689610" cy="258445"/>
    <xdr:sp macro="" textlink="">
      <xdr:nvSpPr>
        <xdr:cNvPr id="260" name="n_2mainValue【橋りょう・トンネル】&#10;一人当たり有形固定資産（償却資産）額"/>
        <xdr:cNvSpPr txBox="1"/>
      </xdr:nvSpPr>
      <xdr:spPr>
        <a:xfrm>
          <a:off x="8405495" y="1036320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60</xdr:row>
      <xdr:rowOff>91440</xdr:rowOff>
    </xdr:from>
    <xdr:ext cx="689610" cy="259080"/>
    <xdr:sp macro="" textlink="">
      <xdr:nvSpPr>
        <xdr:cNvPr id="261" name="n_3mainValue【橋りょう・トンネル】&#10;一人当たり有形固定資産（償却資産）額"/>
        <xdr:cNvSpPr txBox="1"/>
      </xdr:nvSpPr>
      <xdr:spPr>
        <a:xfrm>
          <a:off x="7516495" y="1037844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1,394,193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60</xdr:row>
      <xdr:rowOff>106680</xdr:rowOff>
    </xdr:from>
    <xdr:ext cx="689610" cy="259080"/>
    <xdr:sp macro="" textlink="">
      <xdr:nvSpPr>
        <xdr:cNvPr id="262" name="n_4mainValue【橋りょう・トンネル】&#10;一人当たり有形固定資産（償却資産）額"/>
        <xdr:cNvSpPr txBox="1"/>
      </xdr:nvSpPr>
      <xdr:spPr>
        <a:xfrm>
          <a:off x="6627495" y="1039368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1" name="テキスト ボックス 27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3" name="テキスト ボックス 27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75" name="テキスト ボックス 274"/>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7" name="テキスト ボックス 276"/>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1" name="テキスト ボックス 280"/>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5" name="テキスト ボックス 284"/>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78740</xdr:rowOff>
    </xdr:from>
    <xdr:to xmlns:xdr="http://schemas.openxmlformats.org/drawingml/2006/spreadsheetDrawing">
      <xdr:col>24</xdr:col>
      <xdr:colOff>62865</xdr:colOff>
      <xdr:row>86</xdr:row>
      <xdr:rowOff>150495</xdr:rowOff>
    </xdr:to>
    <xdr:cxnSp macro="">
      <xdr:nvCxnSpPr>
        <xdr:cNvPr id="288" name="直線コネクタ 287"/>
        <xdr:cNvCxnSpPr/>
      </xdr:nvCxnSpPr>
      <xdr:spPr>
        <a:xfrm flipV="1">
          <a:off x="4634865" y="13280390"/>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154940</xdr:rowOff>
    </xdr:from>
    <xdr:ext cx="405130" cy="258445"/>
    <xdr:sp macro="" textlink="">
      <xdr:nvSpPr>
        <xdr:cNvPr id="289" name="【公営住宅】&#10;有形固定資産減価償却率最小値テキスト"/>
        <xdr:cNvSpPr txBox="1"/>
      </xdr:nvSpPr>
      <xdr:spPr>
        <a:xfrm>
          <a:off x="4673600" y="148996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150495</xdr:rowOff>
    </xdr:from>
    <xdr:to xmlns:xdr="http://schemas.openxmlformats.org/drawingml/2006/spreadsheetDrawing">
      <xdr:col>24</xdr:col>
      <xdr:colOff>152400</xdr:colOff>
      <xdr:row>86</xdr:row>
      <xdr:rowOff>150495</xdr:rowOff>
    </xdr:to>
    <xdr:cxnSp macro="">
      <xdr:nvCxnSpPr>
        <xdr:cNvPr id="290" name="直線コネクタ 289"/>
        <xdr:cNvCxnSpPr/>
      </xdr:nvCxnSpPr>
      <xdr:spPr>
        <a:xfrm>
          <a:off x="4546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25400</xdr:rowOff>
    </xdr:from>
    <xdr:ext cx="340360" cy="259080"/>
    <xdr:sp macro="" textlink="">
      <xdr:nvSpPr>
        <xdr:cNvPr id="291" name="【公営住宅】&#10;有形固定資産減価償却率最大値テキスト"/>
        <xdr:cNvSpPr txBox="1"/>
      </xdr:nvSpPr>
      <xdr:spPr>
        <a:xfrm>
          <a:off x="4673600" y="1305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78740</xdr:rowOff>
    </xdr:from>
    <xdr:to xmlns:xdr="http://schemas.openxmlformats.org/drawingml/2006/spreadsheetDrawing">
      <xdr:col>24</xdr:col>
      <xdr:colOff>152400</xdr:colOff>
      <xdr:row>77</xdr:row>
      <xdr:rowOff>78740</xdr:rowOff>
    </xdr:to>
    <xdr:cxnSp macro="">
      <xdr:nvCxnSpPr>
        <xdr:cNvPr id="292" name="直線コネクタ 291"/>
        <xdr:cNvCxnSpPr/>
      </xdr:nvCxnSpPr>
      <xdr:spPr>
        <a:xfrm>
          <a:off x="4546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140335</xdr:rowOff>
    </xdr:from>
    <xdr:ext cx="405130" cy="259080"/>
    <xdr:sp macro="" textlink="">
      <xdr:nvSpPr>
        <xdr:cNvPr id="293" name="【公営住宅】&#10;有形固定資産減価償却率平均値テキスト"/>
        <xdr:cNvSpPr txBox="1"/>
      </xdr:nvSpPr>
      <xdr:spPr>
        <a:xfrm>
          <a:off x="4673600" y="14199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161925</xdr:rowOff>
    </xdr:from>
    <xdr:to xmlns:xdr="http://schemas.openxmlformats.org/drawingml/2006/spreadsheetDrawing">
      <xdr:col>24</xdr:col>
      <xdr:colOff>114300</xdr:colOff>
      <xdr:row>83</xdr:row>
      <xdr:rowOff>92075</xdr:rowOff>
    </xdr:to>
    <xdr:sp macro="" textlink="">
      <xdr:nvSpPr>
        <xdr:cNvPr id="294" name="フローチャート: 判断 293"/>
        <xdr:cNvSpPr/>
      </xdr:nvSpPr>
      <xdr:spPr>
        <a:xfrm>
          <a:off x="4584700" y="142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153670</xdr:rowOff>
    </xdr:from>
    <xdr:to xmlns:xdr="http://schemas.openxmlformats.org/drawingml/2006/spreadsheetDrawing">
      <xdr:col>20</xdr:col>
      <xdr:colOff>38100</xdr:colOff>
      <xdr:row>83</xdr:row>
      <xdr:rowOff>83820</xdr:rowOff>
    </xdr:to>
    <xdr:sp macro="" textlink="">
      <xdr:nvSpPr>
        <xdr:cNvPr id="295" name="フローチャート: 判断 294"/>
        <xdr:cNvSpPr/>
      </xdr:nvSpPr>
      <xdr:spPr>
        <a:xfrm>
          <a:off x="3746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153670</xdr:rowOff>
    </xdr:from>
    <xdr:to xmlns:xdr="http://schemas.openxmlformats.org/drawingml/2006/spreadsheetDrawing">
      <xdr:col>15</xdr:col>
      <xdr:colOff>101600</xdr:colOff>
      <xdr:row>83</xdr:row>
      <xdr:rowOff>83820</xdr:rowOff>
    </xdr:to>
    <xdr:sp macro="" textlink="">
      <xdr:nvSpPr>
        <xdr:cNvPr id="296" name="フローチャート: 判断 295"/>
        <xdr:cNvSpPr/>
      </xdr:nvSpPr>
      <xdr:spPr>
        <a:xfrm>
          <a:off x="2857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129540</xdr:rowOff>
    </xdr:from>
    <xdr:to xmlns:xdr="http://schemas.openxmlformats.org/drawingml/2006/spreadsheetDrawing">
      <xdr:col>10</xdr:col>
      <xdr:colOff>165100</xdr:colOff>
      <xdr:row>83</xdr:row>
      <xdr:rowOff>59690</xdr:rowOff>
    </xdr:to>
    <xdr:sp macro="" textlink="">
      <xdr:nvSpPr>
        <xdr:cNvPr id="297" name="フローチャート: 判断 296"/>
        <xdr:cNvSpPr/>
      </xdr:nvSpPr>
      <xdr:spPr>
        <a:xfrm>
          <a:off x="1968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139065</xdr:rowOff>
    </xdr:from>
    <xdr:to xmlns:xdr="http://schemas.openxmlformats.org/drawingml/2006/spreadsheetDrawing">
      <xdr:col>6</xdr:col>
      <xdr:colOff>38100</xdr:colOff>
      <xdr:row>83</xdr:row>
      <xdr:rowOff>69215</xdr:rowOff>
    </xdr:to>
    <xdr:sp macro="" textlink="">
      <xdr:nvSpPr>
        <xdr:cNvPr id="298" name="フローチャート: 判断 297"/>
        <xdr:cNvSpPr/>
      </xdr:nvSpPr>
      <xdr:spPr>
        <a:xfrm>
          <a:off x="1079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12065</xdr:rowOff>
    </xdr:from>
    <xdr:to xmlns:xdr="http://schemas.openxmlformats.org/drawingml/2006/spreadsheetDrawing">
      <xdr:col>24</xdr:col>
      <xdr:colOff>114300</xdr:colOff>
      <xdr:row>81</xdr:row>
      <xdr:rowOff>113665</xdr:rowOff>
    </xdr:to>
    <xdr:sp macro="" textlink="">
      <xdr:nvSpPr>
        <xdr:cNvPr id="304" name="楕円 303"/>
        <xdr:cNvSpPr/>
      </xdr:nvSpPr>
      <xdr:spPr>
        <a:xfrm>
          <a:off x="4584700" y="138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34925</xdr:rowOff>
    </xdr:from>
    <xdr:ext cx="405130" cy="259080"/>
    <xdr:sp macro="" textlink="">
      <xdr:nvSpPr>
        <xdr:cNvPr id="305" name="【公営住宅】&#10;有形固定資産減価償却率該当値テキスト"/>
        <xdr:cNvSpPr txBox="1"/>
      </xdr:nvSpPr>
      <xdr:spPr>
        <a:xfrm>
          <a:off x="4673600" y="13750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147320</xdr:rowOff>
    </xdr:from>
    <xdr:to xmlns:xdr="http://schemas.openxmlformats.org/drawingml/2006/spreadsheetDrawing">
      <xdr:col>20</xdr:col>
      <xdr:colOff>38100</xdr:colOff>
      <xdr:row>81</xdr:row>
      <xdr:rowOff>77470</xdr:rowOff>
    </xdr:to>
    <xdr:sp macro="" textlink="">
      <xdr:nvSpPr>
        <xdr:cNvPr id="306" name="楕円 305"/>
        <xdr:cNvSpPr/>
      </xdr:nvSpPr>
      <xdr:spPr>
        <a:xfrm>
          <a:off x="3746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26670</xdr:rowOff>
    </xdr:from>
    <xdr:to xmlns:xdr="http://schemas.openxmlformats.org/drawingml/2006/spreadsheetDrawing">
      <xdr:col>24</xdr:col>
      <xdr:colOff>63500</xdr:colOff>
      <xdr:row>81</xdr:row>
      <xdr:rowOff>63500</xdr:rowOff>
    </xdr:to>
    <xdr:cxnSp macro="">
      <xdr:nvCxnSpPr>
        <xdr:cNvPr id="307" name="直線コネクタ 306"/>
        <xdr:cNvCxnSpPr/>
      </xdr:nvCxnSpPr>
      <xdr:spPr>
        <a:xfrm>
          <a:off x="3797300" y="1391412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114935</xdr:rowOff>
    </xdr:from>
    <xdr:to xmlns:xdr="http://schemas.openxmlformats.org/drawingml/2006/spreadsheetDrawing">
      <xdr:col>15</xdr:col>
      <xdr:colOff>101600</xdr:colOff>
      <xdr:row>81</xdr:row>
      <xdr:rowOff>45085</xdr:rowOff>
    </xdr:to>
    <xdr:sp macro="" textlink="">
      <xdr:nvSpPr>
        <xdr:cNvPr id="308" name="楕円 307"/>
        <xdr:cNvSpPr/>
      </xdr:nvSpPr>
      <xdr:spPr>
        <a:xfrm>
          <a:off x="2857500" y="1383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166370</xdr:rowOff>
    </xdr:from>
    <xdr:to xmlns:xdr="http://schemas.openxmlformats.org/drawingml/2006/spreadsheetDrawing">
      <xdr:col>19</xdr:col>
      <xdr:colOff>177800</xdr:colOff>
      <xdr:row>81</xdr:row>
      <xdr:rowOff>26670</xdr:rowOff>
    </xdr:to>
    <xdr:cxnSp macro="">
      <xdr:nvCxnSpPr>
        <xdr:cNvPr id="309" name="直線コネクタ 308"/>
        <xdr:cNvCxnSpPr/>
      </xdr:nvCxnSpPr>
      <xdr:spPr>
        <a:xfrm>
          <a:off x="2908300" y="138823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78740</xdr:rowOff>
    </xdr:from>
    <xdr:to xmlns:xdr="http://schemas.openxmlformats.org/drawingml/2006/spreadsheetDrawing">
      <xdr:col>10</xdr:col>
      <xdr:colOff>165100</xdr:colOff>
      <xdr:row>81</xdr:row>
      <xdr:rowOff>8890</xdr:rowOff>
    </xdr:to>
    <xdr:sp macro="" textlink="">
      <xdr:nvSpPr>
        <xdr:cNvPr id="310" name="楕円 309"/>
        <xdr:cNvSpPr/>
      </xdr:nvSpPr>
      <xdr:spPr>
        <a:xfrm>
          <a:off x="1968500" y="137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129540</xdr:rowOff>
    </xdr:from>
    <xdr:to xmlns:xdr="http://schemas.openxmlformats.org/drawingml/2006/spreadsheetDrawing">
      <xdr:col>15</xdr:col>
      <xdr:colOff>50800</xdr:colOff>
      <xdr:row>80</xdr:row>
      <xdr:rowOff>166370</xdr:rowOff>
    </xdr:to>
    <xdr:cxnSp macro="">
      <xdr:nvCxnSpPr>
        <xdr:cNvPr id="311" name="直線コネクタ 310"/>
        <xdr:cNvCxnSpPr/>
      </xdr:nvCxnSpPr>
      <xdr:spPr>
        <a:xfrm>
          <a:off x="2019300" y="138455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65405</xdr:rowOff>
    </xdr:from>
    <xdr:to xmlns:xdr="http://schemas.openxmlformats.org/drawingml/2006/spreadsheetDrawing">
      <xdr:col>6</xdr:col>
      <xdr:colOff>38100</xdr:colOff>
      <xdr:row>80</xdr:row>
      <xdr:rowOff>167005</xdr:rowOff>
    </xdr:to>
    <xdr:sp macro="" textlink="">
      <xdr:nvSpPr>
        <xdr:cNvPr id="312" name="楕円 311"/>
        <xdr:cNvSpPr/>
      </xdr:nvSpPr>
      <xdr:spPr>
        <a:xfrm>
          <a:off x="1079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116205</xdr:rowOff>
    </xdr:from>
    <xdr:to xmlns:xdr="http://schemas.openxmlformats.org/drawingml/2006/spreadsheetDrawing">
      <xdr:col>10</xdr:col>
      <xdr:colOff>114300</xdr:colOff>
      <xdr:row>80</xdr:row>
      <xdr:rowOff>129540</xdr:rowOff>
    </xdr:to>
    <xdr:cxnSp macro="">
      <xdr:nvCxnSpPr>
        <xdr:cNvPr id="313" name="直線コネクタ 312"/>
        <xdr:cNvCxnSpPr/>
      </xdr:nvCxnSpPr>
      <xdr:spPr>
        <a:xfrm>
          <a:off x="1130300" y="138322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74930</xdr:rowOff>
    </xdr:from>
    <xdr:ext cx="405130" cy="258445"/>
    <xdr:sp macro="" textlink="">
      <xdr:nvSpPr>
        <xdr:cNvPr id="314" name="n_1aveValue【公営住宅】&#10;有形固定資産減価償却率"/>
        <xdr:cNvSpPr txBox="1"/>
      </xdr:nvSpPr>
      <xdr:spPr>
        <a:xfrm>
          <a:off x="3582035" y="143052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74930</xdr:rowOff>
    </xdr:from>
    <xdr:ext cx="404495" cy="258445"/>
    <xdr:sp macro="" textlink="">
      <xdr:nvSpPr>
        <xdr:cNvPr id="315" name="n_2aveValue【公営住宅】&#10;有形固定資産減価償却率"/>
        <xdr:cNvSpPr txBox="1"/>
      </xdr:nvSpPr>
      <xdr:spPr>
        <a:xfrm>
          <a:off x="2705735" y="143052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50800</xdr:rowOff>
    </xdr:from>
    <xdr:ext cx="404495" cy="259080"/>
    <xdr:sp macro="" textlink="">
      <xdr:nvSpPr>
        <xdr:cNvPr id="316" name="n_3aveValue【公営住宅】&#10;有形固定資産減価償却率"/>
        <xdr:cNvSpPr txBox="1"/>
      </xdr:nvSpPr>
      <xdr:spPr>
        <a:xfrm>
          <a:off x="1816735" y="14281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60325</xdr:rowOff>
    </xdr:from>
    <xdr:ext cx="404495" cy="259080"/>
    <xdr:sp macro="" textlink="">
      <xdr:nvSpPr>
        <xdr:cNvPr id="317" name="n_4aveValue【公営住宅】&#10;有形固定資産減価償却率"/>
        <xdr:cNvSpPr txBox="1"/>
      </xdr:nvSpPr>
      <xdr:spPr>
        <a:xfrm>
          <a:off x="927735" y="142906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93980</xdr:rowOff>
    </xdr:from>
    <xdr:ext cx="405130" cy="259080"/>
    <xdr:sp macro="" textlink="">
      <xdr:nvSpPr>
        <xdr:cNvPr id="318" name="n_1mainValue【公営住宅】&#10;有形固定資産減価償却率"/>
        <xdr:cNvSpPr txBox="1"/>
      </xdr:nvSpPr>
      <xdr:spPr>
        <a:xfrm>
          <a:off x="3582035" y="13638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61595</xdr:rowOff>
    </xdr:from>
    <xdr:ext cx="404495" cy="259080"/>
    <xdr:sp macro="" textlink="">
      <xdr:nvSpPr>
        <xdr:cNvPr id="319" name="n_2mainValue【公営住宅】&#10;有形固定資産減価償却率"/>
        <xdr:cNvSpPr txBox="1"/>
      </xdr:nvSpPr>
      <xdr:spPr>
        <a:xfrm>
          <a:off x="2705735" y="136061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25400</xdr:rowOff>
    </xdr:from>
    <xdr:ext cx="404495" cy="259080"/>
    <xdr:sp macro="" textlink="">
      <xdr:nvSpPr>
        <xdr:cNvPr id="320" name="n_3mainValue【公営住宅】&#10;有形固定資産減価償却率"/>
        <xdr:cNvSpPr txBox="1"/>
      </xdr:nvSpPr>
      <xdr:spPr>
        <a:xfrm>
          <a:off x="1816735" y="13569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12065</xdr:rowOff>
    </xdr:from>
    <xdr:ext cx="404495" cy="259080"/>
    <xdr:sp macro="" textlink="">
      <xdr:nvSpPr>
        <xdr:cNvPr id="321" name="n_4mainValue【公営住宅】&#10;有形固定資産減価償却率"/>
        <xdr:cNvSpPr txBox="1"/>
      </xdr:nvSpPr>
      <xdr:spPr>
        <a:xfrm>
          <a:off x="927735" y="135566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725" cy="259080"/>
    <xdr:sp macro="" textlink="">
      <xdr:nvSpPr>
        <xdr:cNvPr id="333" name="テキスト ボックス 332"/>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6725" cy="258445"/>
    <xdr:sp macro="" textlink="">
      <xdr:nvSpPr>
        <xdr:cNvPr id="335" name="テキスト ボックス 334"/>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725" cy="259080"/>
    <xdr:sp macro="" textlink="">
      <xdr:nvSpPr>
        <xdr:cNvPr id="337" name="テキスト ボックス 336"/>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6725" cy="258445"/>
    <xdr:sp macro="" textlink="">
      <xdr:nvSpPr>
        <xdr:cNvPr id="339" name="テキスト ボックス 338"/>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92075</xdr:rowOff>
    </xdr:from>
    <xdr:ext cx="531495" cy="259080"/>
    <xdr:sp macro="" textlink="">
      <xdr:nvSpPr>
        <xdr:cNvPr id="341" name="テキスト ボックス 340"/>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43" name="テキスト ボックス 342"/>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5" name="テキスト ボックス 34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6350</xdr:rowOff>
    </xdr:from>
    <xdr:to xmlns:xdr="http://schemas.openxmlformats.org/drawingml/2006/spreadsheetDrawing">
      <xdr:col>54</xdr:col>
      <xdr:colOff>189865</xdr:colOff>
      <xdr:row>86</xdr:row>
      <xdr:rowOff>150495</xdr:rowOff>
    </xdr:to>
    <xdr:cxnSp macro="">
      <xdr:nvCxnSpPr>
        <xdr:cNvPr id="347" name="直線コネクタ 346"/>
        <xdr:cNvCxnSpPr/>
      </xdr:nvCxnSpPr>
      <xdr:spPr>
        <a:xfrm flipV="1">
          <a:off x="10476865" y="13379450"/>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154940</xdr:rowOff>
    </xdr:from>
    <xdr:ext cx="469900" cy="258445"/>
    <xdr:sp macro="" textlink="">
      <xdr:nvSpPr>
        <xdr:cNvPr id="348" name="【公営住宅】&#10;一人当たり面積最小値テキスト"/>
        <xdr:cNvSpPr txBox="1"/>
      </xdr:nvSpPr>
      <xdr:spPr>
        <a:xfrm>
          <a:off x="10515600" y="148996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150495</xdr:rowOff>
    </xdr:from>
    <xdr:to xmlns:xdr="http://schemas.openxmlformats.org/drawingml/2006/spreadsheetDrawing">
      <xdr:col>55</xdr:col>
      <xdr:colOff>88900</xdr:colOff>
      <xdr:row>86</xdr:row>
      <xdr:rowOff>150495</xdr:rowOff>
    </xdr:to>
    <xdr:cxnSp macro="">
      <xdr:nvCxnSpPr>
        <xdr:cNvPr id="349" name="直線コネクタ 348"/>
        <xdr:cNvCxnSpPr/>
      </xdr:nvCxnSpPr>
      <xdr:spPr>
        <a:xfrm>
          <a:off x="10388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124460</xdr:rowOff>
    </xdr:from>
    <xdr:ext cx="534670" cy="259080"/>
    <xdr:sp macro="" textlink="">
      <xdr:nvSpPr>
        <xdr:cNvPr id="350" name="【公営住宅】&#10;一人当たり面積最大値テキスト"/>
        <xdr:cNvSpPr txBox="1"/>
      </xdr:nvSpPr>
      <xdr:spPr>
        <a:xfrm>
          <a:off x="10515600" y="13154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6350</xdr:rowOff>
    </xdr:from>
    <xdr:to xmlns:xdr="http://schemas.openxmlformats.org/drawingml/2006/spreadsheetDrawing">
      <xdr:col>55</xdr:col>
      <xdr:colOff>88900</xdr:colOff>
      <xdr:row>78</xdr:row>
      <xdr:rowOff>6350</xdr:rowOff>
    </xdr:to>
    <xdr:cxnSp macro="">
      <xdr:nvCxnSpPr>
        <xdr:cNvPr id="351" name="直線コネクタ 350"/>
        <xdr:cNvCxnSpPr/>
      </xdr:nvCxnSpPr>
      <xdr:spPr>
        <a:xfrm>
          <a:off x="10388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99060</xdr:rowOff>
    </xdr:from>
    <xdr:ext cx="469900" cy="258445"/>
    <xdr:sp macro="" textlink="">
      <xdr:nvSpPr>
        <xdr:cNvPr id="352" name="【公営住宅】&#10;一人当たり面積平均値テキスト"/>
        <xdr:cNvSpPr txBox="1"/>
      </xdr:nvSpPr>
      <xdr:spPr>
        <a:xfrm>
          <a:off x="10515600" y="143294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120650</xdr:rowOff>
    </xdr:from>
    <xdr:to xmlns:xdr="http://schemas.openxmlformats.org/drawingml/2006/spreadsheetDrawing">
      <xdr:col>55</xdr:col>
      <xdr:colOff>50800</xdr:colOff>
      <xdr:row>84</xdr:row>
      <xdr:rowOff>50800</xdr:rowOff>
    </xdr:to>
    <xdr:sp macro="" textlink="">
      <xdr:nvSpPr>
        <xdr:cNvPr id="353" name="フローチャート: 判断 352"/>
        <xdr:cNvSpPr/>
      </xdr:nvSpPr>
      <xdr:spPr>
        <a:xfrm>
          <a:off x="10426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136525</xdr:rowOff>
    </xdr:from>
    <xdr:to xmlns:xdr="http://schemas.openxmlformats.org/drawingml/2006/spreadsheetDrawing">
      <xdr:col>50</xdr:col>
      <xdr:colOff>165100</xdr:colOff>
      <xdr:row>84</xdr:row>
      <xdr:rowOff>66675</xdr:rowOff>
    </xdr:to>
    <xdr:sp macro="" textlink="">
      <xdr:nvSpPr>
        <xdr:cNvPr id="354" name="フローチャート: 判断 353"/>
        <xdr:cNvSpPr/>
      </xdr:nvSpPr>
      <xdr:spPr>
        <a:xfrm>
          <a:off x="9588500" y="1436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109220</xdr:rowOff>
    </xdr:from>
    <xdr:to xmlns:xdr="http://schemas.openxmlformats.org/drawingml/2006/spreadsheetDrawing">
      <xdr:col>46</xdr:col>
      <xdr:colOff>38100</xdr:colOff>
      <xdr:row>84</xdr:row>
      <xdr:rowOff>39370</xdr:rowOff>
    </xdr:to>
    <xdr:sp macro="" textlink="">
      <xdr:nvSpPr>
        <xdr:cNvPr id="355" name="フローチャート: 判断 354"/>
        <xdr:cNvSpPr/>
      </xdr:nvSpPr>
      <xdr:spPr>
        <a:xfrm>
          <a:off x="86995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112395</xdr:rowOff>
    </xdr:from>
    <xdr:to xmlns:xdr="http://schemas.openxmlformats.org/drawingml/2006/spreadsheetDrawing">
      <xdr:col>41</xdr:col>
      <xdr:colOff>101600</xdr:colOff>
      <xdr:row>84</xdr:row>
      <xdr:rowOff>42545</xdr:rowOff>
    </xdr:to>
    <xdr:sp macro="" textlink="">
      <xdr:nvSpPr>
        <xdr:cNvPr id="356" name="フローチャート: 判断 355"/>
        <xdr:cNvSpPr/>
      </xdr:nvSpPr>
      <xdr:spPr>
        <a:xfrm>
          <a:off x="7810500" y="1434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140335</xdr:rowOff>
    </xdr:from>
    <xdr:to xmlns:xdr="http://schemas.openxmlformats.org/drawingml/2006/spreadsheetDrawing">
      <xdr:col>36</xdr:col>
      <xdr:colOff>165100</xdr:colOff>
      <xdr:row>84</xdr:row>
      <xdr:rowOff>70485</xdr:rowOff>
    </xdr:to>
    <xdr:sp macro="" textlink="">
      <xdr:nvSpPr>
        <xdr:cNvPr id="357" name="フローチャート: 判断 356"/>
        <xdr:cNvSpPr/>
      </xdr:nvSpPr>
      <xdr:spPr>
        <a:xfrm>
          <a:off x="6921500" y="1437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15240</xdr:rowOff>
    </xdr:from>
    <xdr:to xmlns:xdr="http://schemas.openxmlformats.org/drawingml/2006/spreadsheetDrawing">
      <xdr:col>55</xdr:col>
      <xdr:colOff>50800</xdr:colOff>
      <xdr:row>83</xdr:row>
      <xdr:rowOff>116840</xdr:rowOff>
    </xdr:to>
    <xdr:sp macro="" textlink="">
      <xdr:nvSpPr>
        <xdr:cNvPr id="363" name="楕円 362"/>
        <xdr:cNvSpPr/>
      </xdr:nvSpPr>
      <xdr:spPr>
        <a:xfrm>
          <a:off x="10426700" y="142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38100</xdr:rowOff>
    </xdr:from>
    <xdr:ext cx="469900" cy="259080"/>
    <xdr:sp macro="" textlink="">
      <xdr:nvSpPr>
        <xdr:cNvPr id="364" name="【公営住宅】&#10;一人当たり面積該当値テキスト"/>
        <xdr:cNvSpPr txBox="1"/>
      </xdr:nvSpPr>
      <xdr:spPr>
        <a:xfrm>
          <a:off x="10515600" y="14097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22225</xdr:rowOff>
    </xdr:from>
    <xdr:to xmlns:xdr="http://schemas.openxmlformats.org/drawingml/2006/spreadsheetDrawing">
      <xdr:col>50</xdr:col>
      <xdr:colOff>165100</xdr:colOff>
      <xdr:row>83</xdr:row>
      <xdr:rowOff>123825</xdr:rowOff>
    </xdr:to>
    <xdr:sp macro="" textlink="">
      <xdr:nvSpPr>
        <xdr:cNvPr id="365" name="楕円 364"/>
        <xdr:cNvSpPr/>
      </xdr:nvSpPr>
      <xdr:spPr>
        <a:xfrm>
          <a:off x="95885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66040</xdr:rowOff>
    </xdr:from>
    <xdr:to xmlns:xdr="http://schemas.openxmlformats.org/drawingml/2006/spreadsheetDrawing">
      <xdr:col>55</xdr:col>
      <xdr:colOff>0</xdr:colOff>
      <xdr:row>83</xdr:row>
      <xdr:rowOff>73025</xdr:rowOff>
    </xdr:to>
    <xdr:cxnSp macro="">
      <xdr:nvCxnSpPr>
        <xdr:cNvPr id="366" name="直線コネクタ 365"/>
        <xdr:cNvCxnSpPr/>
      </xdr:nvCxnSpPr>
      <xdr:spPr>
        <a:xfrm flipV="1">
          <a:off x="9639300" y="1429639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31750</xdr:rowOff>
    </xdr:from>
    <xdr:to xmlns:xdr="http://schemas.openxmlformats.org/drawingml/2006/spreadsheetDrawing">
      <xdr:col>46</xdr:col>
      <xdr:colOff>38100</xdr:colOff>
      <xdr:row>83</xdr:row>
      <xdr:rowOff>133350</xdr:rowOff>
    </xdr:to>
    <xdr:sp macro="" textlink="">
      <xdr:nvSpPr>
        <xdr:cNvPr id="367" name="楕円 366"/>
        <xdr:cNvSpPr/>
      </xdr:nvSpPr>
      <xdr:spPr>
        <a:xfrm>
          <a:off x="8699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73025</xdr:rowOff>
    </xdr:from>
    <xdr:to xmlns:xdr="http://schemas.openxmlformats.org/drawingml/2006/spreadsheetDrawing">
      <xdr:col>50</xdr:col>
      <xdr:colOff>114300</xdr:colOff>
      <xdr:row>83</xdr:row>
      <xdr:rowOff>82550</xdr:rowOff>
    </xdr:to>
    <xdr:cxnSp macro="">
      <xdr:nvCxnSpPr>
        <xdr:cNvPr id="368" name="直線コネクタ 367"/>
        <xdr:cNvCxnSpPr/>
      </xdr:nvCxnSpPr>
      <xdr:spPr>
        <a:xfrm flipV="1">
          <a:off x="8750300" y="143033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38100</xdr:rowOff>
    </xdr:from>
    <xdr:to xmlns:xdr="http://schemas.openxmlformats.org/drawingml/2006/spreadsheetDrawing">
      <xdr:col>41</xdr:col>
      <xdr:colOff>101600</xdr:colOff>
      <xdr:row>83</xdr:row>
      <xdr:rowOff>139700</xdr:rowOff>
    </xdr:to>
    <xdr:sp macro="" textlink="">
      <xdr:nvSpPr>
        <xdr:cNvPr id="369" name="楕円 368"/>
        <xdr:cNvSpPr/>
      </xdr:nvSpPr>
      <xdr:spPr>
        <a:xfrm>
          <a:off x="78105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82550</xdr:rowOff>
    </xdr:from>
    <xdr:to xmlns:xdr="http://schemas.openxmlformats.org/drawingml/2006/spreadsheetDrawing">
      <xdr:col>45</xdr:col>
      <xdr:colOff>177800</xdr:colOff>
      <xdr:row>83</xdr:row>
      <xdr:rowOff>88900</xdr:rowOff>
    </xdr:to>
    <xdr:cxnSp macro="">
      <xdr:nvCxnSpPr>
        <xdr:cNvPr id="370" name="直線コネクタ 369"/>
        <xdr:cNvCxnSpPr/>
      </xdr:nvCxnSpPr>
      <xdr:spPr>
        <a:xfrm flipV="1">
          <a:off x="7861300" y="143129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83</xdr:row>
      <xdr:rowOff>50800</xdr:rowOff>
    </xdr:from>
    <xdr:to xmlns:xdr="http://schemas.openxmlformats.org/drawingml/2006/spreadsheetDrawing">
      <xdr:col>36</xdr:col>
      <xdr:colOff>165100</xdr:colOff>
      <xdr:row>83</xdr:row>
      <xdr:rowOff>152400</xdr:rowOff>
    </xdr:to>
    <xdr:sp macro="" textlink="">
      <xdr:nvSpPr>
        <xdr:cNvPr id="371" name="楕円 370"/>
        <xdr:cNvSpPr/>
      </xdr:nvSpPr>
      <xdr:spPr>
        <a:xfrm>
          <a:off x="6921500" y="1428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88900</xdr:rowOff>
    </xdr:from>
    <xdr:to xmlns:xdr="http://schemas.openxmlformats.org/drawingml/2006/spreadsheetDrawing">
      <xdr:col>41</xdr:col>
      <xdr:colOff>50800</xdr:colOff>
      <xdr:row>83</xdr:row>
      <xdr:rowOff>101600</xdr:rowOff>
    </xdr:to>
    <xdr:cxnSp macro="">
      <xdr:nvCxnSpPr>
        <xdr:cNvPr id="372" name="直線コネクタ 371"/>
        <xdr:cNvCxnSpPr/>
      </xdr:nvCxnSpPr>
      <xdr:spPr>
        <a:xfrm flipV="1">
          <a:off x="6972300" y="143192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57785</xdr:rowOff>
    </xdr:from>
    <xdr:ext cx="469900" cy="259080"/>
    <xdr:sp macro="" textlink="">
      <xdr:nvSpPr>
        <xdr:cNvPr id="373" name="n_1aveValue【公営住宅】&#10;一人当たり面積"/>
        <xdr:cNvSpPr txBox="1"/>
      </xdr:nvSpPr>
      <xdr:spPr>
        <a:xfrm>
          <a:off x="9391650" y="14459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30480</xdr:rowOff>
    </xdr:from>
    <xdr:ext cx="469265" cy="258445"/>
    <xdr:sp macro="" textlink="">
      <xdr:nvSpPr>
        <xdr:cNvPr id="374" name="n_2aveValue【公営住宅】&#10;一人当たり面積"/>
        <xdr:cNvSpPr txBox="1"/>
      </xdr:nvSpPr>
      <xdr:spPr>
        <a:xfrm>
          <a:off x="8515350" y="14432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34290</xdr:rowOff>
    </xdr:from>
    <xdr:ext cx="469265" cy="259080"/>
    <xdr:sp macro="" textlink="">
      <xdr:nvSpPr>
        <xdr:cNvPr id="375" name="n_3aveValue【公営住宅】&#10;一人当たり面積"/>
        <xdr:cNvSpPr txBox="1"/>
      </xdr:nvSpPr>
      <xdr:spPr>
        <a:xfrm>
          <a:off x="7626350" y="14436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61595</xdr:rowOff>
    </xdr:from>
    <xdr:ext cx="469265" cy="259080"/>
    <xdr:sp macro="" textlink="">
      <xdr:nvSpPr>
        <xdr:cNvPr id="376" name="n_4aveValue【公営住宅】&#10;一人当たり面積"/>
        <xdr:cNvSpPr txBox="1"/>
      </xdr:nvSpPr>
      <xdr:spPr>
        <a:xfrm>
          <a:off x="6737350" y="144633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81</xdr:row>
      <xdr:rowOff>140335</xdr:rowOff>
    </xdr:from>
    <xdr:ext cx="469900" cy="259080"/>
    <xdr:sp macro="" textlink="">
      <xdr:nvSpPr>
        <xdr:cNvPr id="377" name="n_1mainValue【公営住宅】&#10;一人当たり面積"/>
        <xdr:cNvSpPr txBox="1"/>
      </xdr:nvSpPr>
      <xdr:spPr>
        <a:xfrm>
          <a:off x="9391650" y="14027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149860</xdr:rowOff>
    </xdr:from>
    <xdr:ext cx="469265" cy="259080"/>
    <xdr:sp macro="" textlink="">
      <xdr:nvSpPr>
        <xdr:cNvPr id="378" name="n_2mainValue【公営住宅】&#10;一人当たり面積"/>
        <xdr:cNvSpPr txBox="1"/>
      </xdr:nvSpPr>
      <xdr:spPr>
        <a:xfrm>
          <a:off x="8515350" y="14037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156210</xdr:rowOff>
    </xdr:from>
    <xdr:ext cx="469265" cy="258445"/>
    <xdr:sp macro="" textlink="">
      <xdr:nvSpPr>
        <xdr:cNvPr id="379" name="n_3mainValue【公営住宅】&#10;一人当たり面積"/>
        <xdr:cNvSpPr txBox="1"/>
      </xdr:nvSpPr>
      <xdr:spPr>
        <a:xfrm>
          <a:off x="7626350" y="14043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168910</xdr:rowOff>
    </xdr:from>
    <xdr:ext cx="469265" cy="258445"/>
    <xdr:sp macro="" textlink="">
      <xdr:nvSpPr>
        <xdr:cNvPr id="380" name="n_4mainValue【公営住宅】&#10;一人当たり面積"/>
        <xdr:cNvSpPr txBox="1"/>
      </xdr:nvSpPr>
      <xdr:spPr>
        <a:xfrm>
          <a:off x="6737350" y="14056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190,486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5" name="テキスト ボックス 404"/>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6" name="直線コネクタ 4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7" name="テキスト ボックス 406"/>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8" name="直線コネクタ 4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9" name="テキスト ボックス 408"/>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10" name="直線コネクタ 4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11" name="テキスト ボックス 4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2" name="直線コネクタ 4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13" name="テキスト ボックス 412"/>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4" name="直線コネクタ 4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5" name="テキスト ボックス 4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6" name="直線コネクタ 4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7" name="テキスト ボックス 4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8" name="直線コネクタ 4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9" name="テキスト ボックス 418"/>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146685</xdr:rowOff>
    </xdr:from>
    <xdr:to xmlns:xdr="http://schemas.openxmlformats.org/drawingml/2006/spreadsheetDrawing">
      <xdr:col>85</xdr:col>
      <xdr:colOff>126365</xdr:colOff>
      <xdr:row>42</xdr:row>
      <xdr:rowOff>92710</xdr:rowOff>
    </xdr:to>
    <xdr:cxnSp macro="">
      <xdr:nvCxnSpPr>
        <xdr:cNvPr id="422" name="直線コネクタ 421"/>
        <xdr:cNvCxnSpPr/>
      </xdr:nvCxnSpPr>
      <xdr:spPr>
        <a:xfrm flipV="1">
          <a:off x="16318865" y="580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3"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4" name="直線コネクタ 4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93345</xdr:rowOff>
    </xdr:from>
    <xdr:ext cx="340360" cy="259080"/>
    <xdr:sp macro="" textlink="">
      <xdr:nvSpPr>
        <xdr:cNvPr id="425" name="【認定こども園・幼稚園・保育所】&#10;有形固定資産減価償却率最大値テキスト"/>
        <xdr:cNvSpPr txBox="1"/>
      </xdr:nvSpPr>
      <xdr:spPr>
        <a:xfrm>
          <a:off x="16357600" y="557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146685</xdr:rowOff>
    </xdr:from>
    <xdr:to xmlns:xdr="http://schemas.openxmlformats.org/drawingml/2006/spreadsheetDrawing">
      <xdr:col>86</xdr:col>
      <xdr:colOff>25400</xdr:colOff>
      <xdr:row>33</xdr:row>
      <xdr:rowOff>146685</xdr:rowOff>
    </xdr:to>
    <xdr:cxnSp macro="">
      <xdr:nvCxnSpPr>
        <xdr:cNvPr id="426" name="直線コネクタ 425"/>
        <xdr:cNvCxnSpPr/>
      </xdr:nvCxnSpPr>
      <xdr:spPr>
        <a:xfrm>
          <a:off x="16230600" y="580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126365</xdr:rowOff>
    </xdr:from>
    <xdr:ext cx="405130" cy="259080"/>
    <xdr:sp macro="" textlink="">
      <xdr:nvSpPr>
        <xdr:cNvPr id="427" name="【認定こども園・幼稚園・保育所】&#10;有形固定資産減価償却率平均値テキスト"/>
        <xdr:cNvSpPr txBox="1"/>
      </xdr:nvSpPr>
      <xdr:spPr>
        <a:xfrm>
          <a:off x="16357600" y="64700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147955</xdr:rowOff>
    </xdr:from>
    <xdr:to xmlns:xdr="http://schemas.openxmlformats.org/drawingml/2006/spreadsheetDrawing">
      <xdr:col>85</xdr:col>
      <xdr:colOff>177800</xdr:colOff>
      <xdr:row>38</xdr:row>
      <xdr:rowOff>78105</xdr:rowOff>
    </xdr:to>
    <xdr:sp macro="" textlink="">
      <xdr:nvSpPr>
        <xdr:cNvPr id="428" name="フローチャート: 判断 427"/>
        <xdr:cNvSpPr/>
      </xdr:nvSpPr>
      <xdr:spPr>
        <a:xfrm>
          <a:off x="162687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121920</xdr:rowOff>
    </xdr:from>
    <xdr:to xmlns:xdr="http://schemas.openxmlformats.org/drawingml/2006/spreadsheetDrawing">
      <xdr:col>81</xdr:col>
      <xdr:colOff>101600</xdr:colOff>
      <xdr:row>38</xdr:row>
      <xdr:rowOff>52070</xdr:rowOff>
    </xdr:to>
    <xdr:sp macro="" textlink="">
      <xdr:nvSpPr>
        <xdr:cNvPr id="429" name="フローチャート: 判断 428"/>
        <xdr:cNvSpPr/>
      </xdr:nvSpPr>
      <xdr:spPr>
        <a:xfrm>
          <a:off x="15430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100330</xdr:rowOff>
    </xdr:from>
    <xdr:to xmlns:xdr="http://schemas.openxmlformats.org/drawingml/2006/spreadsheetDrawing">
      <xdr:col>76</xdr:col>
      <xdr:colOff>165100</xdr:colOff>
      <xdr:row>38</xdr:row>
      <xdr:rowOff>30480</xdr:rowOff>
    </xdr:to>
    <xdr:sp macro="" textlink="">
      <xdr:nvSpPr>
        <xdr:cNvPr id="430" name="フローチャート: 判断 429"/>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137795</xdr:rowOff>
    </xdr:from>
    <xdr:to xmlns:xdr="http://schemas.openxmlformats.org/drawingml/2006/spreadsheetDrawing">
      <xdr:col>72</xdr:col>
      <xdr:colOff>38100</xdr:colOff>
      <xdr:row>38</xdr:row>
      <xdr:rowOff>67945</xdr:rowOff>
    </xdr:to>
    <xdr:sp macro="" textlink="">
      <xdr:nvSpPr>
        <xdr:cNvPr id="431" name="フローチャート: 判断 430"/>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134620</xdr:rowOff>
    </xdr:from>
    <xdr:to xmlns:xdr="http://schemas.openxmlformats.org/drawingml/2006/spreadsheetDrawing">
      <xdr:col>67</xdr:col>
      <xdr:colOff>101600</xdr:colOff>
      <xdr:row>38</xdr:row>
      <xdr:rowOff>64770</xdr:rowOff>
    </xdr:to>
    <xdr:sp macro="" textlink="">
      <xdr:nvSpPr>
        <xdr:cNvPr id="432" name="フローチャート: 判断 431"/>
        <xdr:cNvSpPr/>
      </xdr:nvSpPr>
      <xdr:spPr>
        <a:xfrm>
          <a:off x="12763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3" name="テキスト ボックス 4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4" name="テキスト ボックス 4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5" name="テキスト ボックス 4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6" name="テキスト ボックス 4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7" name="テキスト ボックス 4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113665</xdr:rowOff>
    </xdr:from>
    <xdr:to xmlns:xdr="http://schemas.openxmlformats.org/drawingml/2006/spreadsheetDrawing">
      <xdr:col>85</xdr:col>
      <xdr:colOff>177800</xdr:colOff>
      <xdr:row>38</xdr:row>
      <xdr:rowOff>43815</xdr:rowOff>
    </xdr:to>
    <xdr:sp macro="" textlink="">
      <xdr:nvSpPr>
        <xdr:cNvPr id="438" name="楕円 437"/>
        <xdr:cNvSpPr/>
      </xdr:nvSpPr>
      <xdr:spPr>
        <a:xfrm>
          <a:off x="162687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136525</xdr:rowOff>
    </xdr:from>
    <xdr:ext cx="405130" cy="258445"/>
    <xdr:sp macro="" textlink="">
      <xdr:nvSpPr>
        <xdr:cNvPr id="439" name="【認定こども園・幼稚園・保育所】&#10;有形固定資産減価償却率該当値テキスト"/>
        <xdr:cNvSpPr txBox="1"/>
      </xdr:nvSpPr>
      <xdr:spPr>
        <a:xfrm>
          <a:off x="16357600" y="63087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92075</xdr:rowOff>
    </xdr:from>
    <xdr:to xmlns:xdr="http://schemas.openxmlformats.org/drawingml/2006/spreadsheetDrawing">
      <xdr:col>81</xdr:col>
      <xdr:colOff>101600</xdr:colOff>
      <xdr:row>38</xdr:row>
      <xdr:rowOff>22225</xdr:rowOff>
    </xdr:to>
    <xdr:sp macro="" textlink="">
      <xdr:nvSpPr>
        <xdr:cNvPr id="440" name="楕円 439"/>
        <xdr:cNvSpPr/>
      </xdr:nvSpPr>
      <xdr:spPr>
        <a:xfrm>
          <a:off x="15430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143510</xdr:rowOff>
    </xdr:from>
    <xdr:to xmlns:xdr="http://schemas.openxmlformats.org/drawingml/2006/spreadsheetDrawing">
      <xdr:col>85</xdr:col>
      <xdr:colOff>127000</xdr:colOff>
      <xdr:row>37</xdr:row>
      <xdr:rowOff>164465</xdr:rowOff>
    </xdr:to>
    <xdr:cxnSp macro="">
      <xdr:nvCxnSpPr>
        <xdr:cNvPr id="441" name="直線コネクタ 440"/>
        <xdr:cNvCxnSpPr/>
      </xdr:nvCxnSpPr>
      <xdr:spPr>
        <a:xfrm>
          <a:off x="15481300" y="648716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71120</xdr:rowOff>
    </xdr:from>
    <xdr:to xmlns:xdr="http://schemas.openxmlformats.org/drawingml/2006/spreadsheetDrawing">
      <xdr:col>76</xdr:col>
      <xdr:colOff>165100</xdr:colOff>
      <xdr:row>38</xdr:row>
      <xdr:rowOff>1270</xdr:rowOff>
    </xdr:to>
    <xdr:sp macro="" textlink="">
      <xdr:nvSpPr>
        <xdr:cNvPr id="442" name="楕円 441"/>
        <xdr:cNvSpPr/>
      </xdr:nvSpPr>
      <xdr:spPr>
        <a:xfrm>
          <a:off x="14541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121920</xdr:rowOff>
    </xdr:from>
    <xdr:to xmlns:xdr="http://schemas.openxmlformats.org/drawingml/2006/spreadsheetDrawing">
      <xdr:col>81</xdr:col>
      <xdr:colOff>50800</xdr:colOff>
      <xdr:row>37</xdr:row>
      <xdr:rowOff>143510</xdr:rowOff>
    </xdr:to>
    <xdr:cxnSp macro="">
      <xdr:nvCxnSpPr>
        <xdr:cNvPr id="443" name="直線コネクタ 442"/>
        <xdr:cNvCxnSpPr/>
      </xdr:nvCxnSpPr>
      <xdr:spPr>
        <a:xfrm>
          <a:off x="14592300" y="64655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56515</xdr:rowOff>
    </xdr:from>
    <xdr:to xmlns:xdr="http://schemas.openxmlformats.org/drawingml/2006/spreadsheetDrawing">
      <xdr:col>72</xdr:col>
      <xdr:colOff>38100</xdr:colOff>
      <xdr:row>37</xdr:row>
      <xdr:rowOff>158115</xdr:rowOff>
    </xdr:to>
    <xdr:sp macro="" textlink="">
      <xdr:nvSpPr>
        <xdr:cNvPr id="444" name="楕円 443"/>
        <xdr:cNvSpPr/>
      </xdr:nvSpPr>
      <xdr:spPr>
        <a:xfrm>
          <a:off x="13652500" y="64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107315</xdr:rowOff>
    </xdr:from>
    <xdr:to xmlns:xdr="http://schemas.openxmlformats.org/drawingml/2006/spreadsheetDrawing">
      <xdr:col>76</xdr:col>
      <xdr:colOff>114300</xdr:colOff>
      <xdr:row>37</xdr:row>
      <xdr:rowOff>121920</xdr:rowOff>
    </xdr:to>
    <xdr:cxnSp macro="">
      <xdr:nvCxnSpPr>
        <xdr:cNvPr id="445" name="直線コネクタ 444"/>
        <xdr:cNvCxnSpPr/>
      </xdr:nvCxnSpPr>
      <xdr:spPr>
        <a:xfrm>
          <a:off x="13703300" y="645096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34925</xdr:rowOff>
    </xdr:from>
    <xdr:to xmlns:xdr="http://schemas.openxmlformats.org/drawingml/2006/spreadsheetDrawing">
      <xdr:col>67</xdr:col>
      <xdr:colOff>101600</xdr:colOff>
      <xdr:row>37</xdr:row>
      <xdr:rowOff>136525</xdr:rowOff>
    </xdr:to>
    <xdr:sp macro="" textlink="">
      <xdr:nvSpPr>
        <xdr:cNvPr id="446" name="楕円 445"/>
        <xdr:cNvSpPr/>
      </xdr:nvSpPr>
      <xdr:spPr>
        <a:xfrm>
          <a:off x="12763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86360</xdr:rowOff>
    </xdr:from>
    <xdr:to xmlns:xdr="http://schemas.openxmlformats.org/drawingml/2006/spreadsheetDrawing">
      <xdr:col>71</xdr:col>
      <xdr:colOff>177800</xdr:colOff>
      <xdr:row>37</xdr:row>
      <xdr:rowOff>107315</xdr:rowOff>
    </xdr:to>
    <xdr:cxnSp macro="">
      <xdr:nvCxnSpPr>
        <xdr:cNvPr id="447" name="直線コネクタ 446"/>
        <xdr:cNvCxnSpPr/>
      </xdr:nvCxnSpPr>
      <xdr:spPr>
        <a:xfrm>
          <a:off x="12814300" y="64300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43180</xdr:rowOff>
    </xdr:from>
    <xdr:ext cx="405130" cy="258445"/>
    <xdr:sp macro="" textlink="">
      <xdr:nvSpPr>
        <xdr:cNvPr id="448" name="n_1aveValue【認定こども園・幼稚園・保育所】&#10;有形固定資産減価償却率"/>
        <xdr:cNvSpPr txBox="1"/>
      </xdr:nvSpPr>
      <xdr:spPr>
        <a:xfrm>
          <a:off x="15266035" y="65582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21590</xdr:rowOff>
    </xdr:from>
    <xdr:ext cx="404495" cy="259080"/>
    <xdr:sp macro="" textlink="">
      <xdr:nvSpPr>
        <xdr:cNvPr id="449" name="n_2aveValue【認定こども園・幼稚園・保育所】&#10;有形固定資産減価償却率"/>
        <xdr:cNvSpPr txBox="1"/>
      </xdr:nvSpPr>
      <xdr:spPr>
        <a:xfrm>
          <a:off x="14389735" y="6536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59055</xdr:rowOff>
    </xdr:from>
    <xdr:ext cx="404495" cy="259080"/>
    <xdr:sp macro="" textlink="">
      <xdr:nvSpPr>
        <xdr:cNvPr id="450" name="n_3aveValue【認定こども園・幼稚園・保育所】&#10;有形固定資産減価償却率"/>
        <xdr:cNvSpPr txBox="1"/>
      </xdr:nvSpPr>
      <xdr:spPr>
        <a:xfrm>
          <a:off x="13500735" y="65741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55880</xdr:rowOff>
    </xdr:from>
    <xdr:ext cx="404495" cy="259080"/>
    <xdr:sp macro="" textlink="">
      <xdr:nvSpPr>
        <xdr:cNvPr id="451" name="n_4aveValue【認定こども園・幼稚園・保育所】&#10;有形固定資産減価償却率"/>
        <xdr:cNvSpPr txBox="1"/>
      </xdr:nvSpPr>
      <xdr:spPr>
        <a:xfrm>
          <a:off x="12611735" y="65709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38735</xdr:rowOff>
    </xdr:from>
    <xdr:ext cx="405130" cy="259080"/>
    <xdr:sp macro="" textlink="">
      <xdr:nvSpPr>
        <xdr:cNvPr id="452" name="n_1mainValue【認定こども園・幼稚園・保育所】&#10;有形固定資産減価償却率"/>
        <xdr:cNvSpPr txBox="1"/>
      </xdr:nvSpPr>
      <xdr:spPr>
        <a:xfrm>
          <a:off x="15266035" y="6210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17780</xdr:rowOff>
    </xdr:from>
    <xdr:ext cx="404495" cy="258445"/>
    <xdr:sp macro="" textlink="">
      <xdr:nvSpPr>
        <xdr:cNvPr id="453" name="n_2mainValue【認定こども園・幼稚園・保育所】&#10;有形固定資産減価償却率"/>
        <xdr:cNvSpPr txBox="1"/>
      </xdr:nvSpPr>
      <xdr:spPr>
        <a:xfrm>
          <a:off x="14389735" y="61899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3175</xdr:rowOff>
    </xdr:from>
    <xdr:ext cx="404495" cy="259080"/>
    <xdr:sp macro="" textlink="">
      <xdr:nvSpPr>
        <xdr:cNvPr id="454" name="n_3mainValue【認定こども園・幼稚園・保育所】&#10;有形固定資産減価償却率"/>
        <xdr:cNvSpPr txBox="1"/>
      </xdr:nvSpPr>
      <xdr:spPr>
        <a:xfrm>
          <a:off x="13500735" y="61753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153035</xdr:rowOff>
    </xdr:from>
    <xdr:ext cx="404495" cy="259080"/>
    <xdr:sp macro="" textlink="">
      <xdr:nvSpPr>
        <xdr:cNvPr id="455" name="n_4mainValue【認定こども園・幼稚園・保育所】&#10;有形固定資産減価償却率"/>
        <xdr:cNvSpPr txBox="1"/>
      </xdr:nvSpPr>
      <xdr:spPr>
        <a:xfrm>
          <a:off x="12611735" y="6153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4" name="テキスト ボックス 463"/>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5" name="直線コネクタ 4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6" name="直線コネクタ 4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467" name="テキスト ボックス 466"/>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8" name="直線コネクタ 4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469" name="テキスト ボックス 468"/>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70" name="直線コネクタ 4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471" name="テキスト ボックス 470"/>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2" name="直線コネクタ 4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473" name="テキスト ボックス 472"/>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75" name="テキスト ボックス 474"/>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29845</xdr:rowOff>
    </xdr:from>
    <xdr:to xmlns:xdr="http://schemas.openxmlformats.org/drawingml/2006/spreadsheetDrawing">
      <xdr:col>116</xdr:col>
      <xdr:colOff>62865</xdr:colOff>
      <xdr:row>41</xdr:row>
      <xdr:rowOff>89535</xdr:rowOff>
    </xdr:to>
    <xdr:cxnSp macro="">
      <xdr:nvCxnSpPr>
        <xdr:cNvPr id="477" name="直線コネクタ 476"/>
        <xdr:cNvCxnSpPr/>
      </xdr:nvCxnSpPr>
      <xdr:spPr>
        <a:xfrm flipV="1">
          <a:off x="22160865" y="5687695"/>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93345</xdr:rowOff>
    </xdr:from>
    <xdr:ext cx="469900" cy="259080"/>
    <xdr:sp macro="" textlink="">
      <xdr:nvSpPr>
        <xdr:cNvPr id="478" name="【認定こども園・幼稚園・保育所】&#10;一人当たり面積最小値テキスト"/>
        <xdr:cNvSpPr txBox="1"/>
      </xdr:nvSpPr>
      <xdr:spPr>
        <a:xfrm>
          <a:off x="22199600" y="712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89535</xdr:rowOff>
    </xdr:from>
    <xdr:to xmlns:xdr="http://schemas.openxmlformats.org/drawingml/2006/spreadsheetDrawing">
      <xdr:col>116</xdr:col>
      <xdr:colOff>152400</xdr:colOff>
      <xdr:row>41</xdr:row>
      <xdr:rowOff>89535</xdr:rowOff>
    </xdr:to>
    <xdr:cxnSp macro="">
      <xdr:nvCxnSpPr>
        <xdr:cNvPr id="479" name="直線コネクタ 478"/>
        <xdr:cNvCxnSpPr/>
      </xdr:nvCxnSpPr>
      <xdr:spPr>
        <a:xfrm>
          <a:off x="22072600" y="711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147955</xdr:rowOff>
    </xdr:from>
    <xdr:ext cx="469900" cy="258445"/>
    <xdr:sp macro="" textlink="">
      <xdr:nvSpPr>
        <xdr:cNvPr id="480" name="【認定こども園・幼稚園・保育所】&#10;一人当たり面積最大値テキスト"/>
        <xdr:cNvSpPr txBox="1"/>
      </xdr:nvSpPr>
      <xdr:spPr>
        <a:xfrm>
          <a:off x="22199600" y="5462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29845</xdr:rowOff>
    </xdr:from>
    <xdr:to xmlns:xdr="http://schemas.openxmlformats.org/drawingml/2006/spreadsheetDrawing">
      <xdr:col>116</xdr:col>
      <xdr:colOff>152400</xdr:colOff>
      <xdr:row>33</xdr:row>
      <xdr:rowOff>29845</xdr:rowOff>
    </xdr:to>
    <xdr:cxnSp macro="">
      <xdr:nvCxnSpPr>
        <xdr:cNvPr id="481" name="直線コネクタ 480"/>
        <xdr:cNvCxnSpPr/>
      </xdr:nvCxnSpPr>
      <xdr:spPr>
        <a:xfrm>
          <a:off x="220726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38735</xdr:rowOff>
    </xdr:from>
    <xdr:ext cx="469900" cy="259080"/>
    <xdr:sp macro="" textlink="">
      <xdr:nvSpPr>
        <xdr:cNvPr id="482" name="【認定こども園・幼稚園・保育所】&#10;一人当たり面積平均値テキスト"/>
        <xdr:cNvSpPr txBox="1"/>
      </xdr:nvSpPr>
      <xdr:spPr>
        <a:xfrm>
          <a:off x="22199600" y="6553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15875</xdr:rowOff>
    </xdr:from>
    <xdr:to xmlns:xdr="http://schemas.openxmlformats.org/drawingml/2006/spreadsheetDrawing">
      <xdr:col>116</xdr:col>
      <xdr:colOff>114300</xdr:colOff>
      <xdr:row>39</xdr:row>
      <xdr:rowOff>117475</xdr:rowOff>
    </xdr:to>
    <xdr:sp macro="" textlink="">
      <xdr:nvSpPr>
        <xdr:cNvPr id="483" name="フローチャート: 判断 482"/>
        <xdr:cNvSpPr/>
      </xdr:nvSpPr>
      <xdr:spPr>
        <a:xfrm>
          <a:off x="221107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30480</xdr:rowOff>
    </xdr:from>
    <xdr:to xmlns:xdr="http://schemas.openxmlformats.org/drawingml/2006/spreadsheetDrawing">
      <xdr:col>112</xdr:col>
      <xdr:colOff>38100</xdr:colOff>
      <xdr:row>39</xdr:row>
      <xdr:rowOff>132080</xdr:rowOff>
    </xdr:to>
    <xdr:sp macro="" textlink="">
      <xdr:nvSpPr>
        <xdr:cNvPr id="484" name="フローチャート: 判断 483"/>
        <xdr:cNvSpPr/>
      </xdr:nvSpPr>
      <xdr:spPr>
        <a:xfrm>
          <a:off x="21272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41275</xdr:rowOff>
    </xdr:from>
    <xdr:to xmlns:xdr="http://schemas.openxmlformats.org/drawingml/2006/spreadsheetDrawing">
      <xdr:col>107</xdr:col>
      <xdr:colOff>101600</xdr:colOff>
      <xdr:row>39</xdr:row>
      <xdr:rowOff>143510</xdr:rowOff>
    </xdr:to>
    <xdr:sp macro="" textlink="">
      <xdr:nvSpPr>
        <xdr:cNvPr id="485" name="フローチャート: 判断 484"/>
        <xdr:cNvSpPr/>
      </xdr:nvSpPr>
      <xdr:spPr>
        <a:xfrm>
          <a:off x="20383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46990</xdr:rowOff>
    </xdr:from>
    <xdr:to xmlns:xdr="http://schemas.openxmlformats.org/drawingml/2006/spreadsheetDrawing">
      <xdr:col>102</xdr:col>
      <xdr:colOff>165100</xdr:colOff>
      <xdr:row>39</xdr:row>
      <xdr:rowOff>148590</xdr:rowOff>
    </xdr:to>
    <xdr:sp macro="" textlink="">
      <xdr:nvSpPr>
        <xdr:cNvPr id="486" name="フローチャート: 判断 485"/>
        <xdr:cNvSpPr/>
      </xdr:nvSpPr>
      <xdr:spPr>
        <a:xfrm>
          <a:off x="19494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55880</xdr:rowOff>
    </xdr:from>
    <xdr:to xmlns:xdr="http://schemas.openxmlformats.org/drawingml/2006/spreadsheetDrawing">
      <xdr:col>98</xdr:col>
      <xdr:colOff>38100</xdr:colOff>
      <xdr:row>39</xdr:row>
      <xdr:rowOff>157480</xdr:rowOff>
    </xdr:to>
    <xdr:sp macro="" textlink="">
      <xdr:nvSpPr>
        <xdr:cNvPr id="487" name="フローチャート: 判断 486"/>
        <xdr:cNvSpPr/>
      </xdr:nvSpPr>
      <xdr:spPr>
        <a:xfrm>
          <a:off x="18605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27305</xdr:rowOff>
    </xdr:from>
    <xdr:to xmlns:xdr="http://schemas.openxmlformats.org/drawingml/2006/spreadsheetDrawing">
      <xdr:col>116</xdr:col>
      <xdr:colOff>114300</xdr:colOff>
      <xdr:row>40</xdr:row>
      <xdr:rowOff>128905</xdr:rowOff>
    </xdr:to>
    <xdr:sp macro="" textlink="">
      <xdr:nvSpPr>
        <xdr:cNvPr id="493" name="楕円 492"/>
        <xdr:cNvSpPr/>
      </xdr:nvSpPr>
      <xdr:spPr>
        <a:xfrm>
          <a:off x="221107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6350</xdr:rowOff>
    </xdr:from>
    <xdr:ext cx="469900" cy="258445"/>
    <xdr:sp macro="" textlink="">
      <xdr:nvSpPr>
        <xdr:cNvPr id="494" name="【認定こども園・幼稚園・保育所】&#10;一人当たり面積該当値テキスト"/>
        <xdr:cNvSpPr txBox="1"/>
      </xdr:nvSpPr>
      <xdr:spPr>
        <a:xfrm>
          <a:off x="22199600" y="68643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29845</xdr:rowOff>
    </xdr:from>
    <xdr:to xmlns:xdr="http://schemas.openxmlformats.org/drawingml/2006/spreadsheetDrawing">
      <xdr:col>112</xdr:col>
      <xdr:colOff>38100</xdr:colOff>
      <xdr:row>40</xdr:row>
      <xdr:rowOff>132080</xdr:rowOff>
    </xdr:to>
    <xdr:sp macro="" textlink="">
      <xdr:nvSpPr>
        <xdr:cNvPr id="495" name="楕円 494"/>
        <xdr:cNvSpPr/>
      </xdr:nvSpPr>
      <xdr:spPr>
        <a:xfrm>
          <a:off x="21272500" y="6887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78105</xdr:rowOff>
    </xdr:from>
    <xdr:to xmlns:xdr="http://schemas.openxmlformats.org/drawingml/2006/spreadsheetDrawing">
      <xdr:col>116</xdr:col>
      <xdr:colOff>63500</xdr:colOff>
      <xdr:row>40</xdr:row>
      <xdr:rowOff>80645</xdr:rowOff>
    </xdr:to>
    <xdr:cxnSp macro="">
      <xdr:nvCxnSpPr>
        <xdr:cNvPr id="496" name="直線コネクタ 495"/>
        <xdr:cNvCxnSpPr/>
      </xdr:nvCxnSpPr>
      <xdr:spPr>
        <a:xfrm flipV="1">
          <a:off x="21323300" y="693610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33655</xdr:rowOff>
    </xdr:from>
    <xdr:to xmlns:xdr="http://schemas.openxmlformats.org/drawingml/2006/spreadsheetDrawing">
      <xdr:col>107</xdr:col>
      <xdr:colOff>101600</xdr:colOff>
      <xdr:row>40</xdr:row>
      <xdr:rowOff>135255</xdr:rowOff>
    </xdr:to>
    <xdr:sp macro="" textlink="">
      <xdr:nvSpPr>
        <xdr:cNvPr id="497" name="楕円 496"/>
        <xdr:cNvSpPr/>
      </xdr:nvSpPr>
      <xdr:spPr>
        <a:xfrm>
          <a:off x="20383500" y="68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80645</xdr:rowOff>
    </xdr:from>
    <xdr:to xmlns:xdr="http://schemas.openxmlformats.org/drawingml/2006/spreadsheetDrawing">
      <xdr:col>111</xdr:col>
      <xdr:colOff>177800</xdr:colOff>
      <xdr:row>40</xdr:row>
      <xdr:rowOff>84455</xdr:rowOff>
    </xdr:to>
    <xdr:cxnSp macro="">
      <xdr:nvCxnSpPr>
        <xdr:cNvPr id="498" name="直線コネクタ 497"/>
        <xdr:cNvCxnSpPr/>
      </xdr:nvCxnSpPr>
      <xdr:spPr>
        <a:xfrm flipV="1">
          <a:off x="20434300" y="69386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36195</xdr:rowOff>
    </xdr:from>
    <xdr:to xmlns:xdr="http://schemas.openxmlformats.org/drawingml/2006/spreadsheetDrawing">
      <xdr:col>102</xdr:col>
      <xdr:colOff>165100</xdr:colOff>
      <xdr:row>40</xdr:row>
      <xdr:rowOff>137795</xdr:rowOff>
    </xdr:to>
    <xdr:sp macro="" textlink="">
      <xdr:nvSpPr>
        <xdr:cNvPr id="499" name="楕円 498"/>
        <xdr:cNvSpPr/>
      </xdr:nvSpPr>
      <xdr:spPr>
        <a:xfrm>
          <a:off x="194945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84455</xdr:rowOff>
    </xdr:from>
    <xdr:to xmlns:xdr="http://schemas.openxmlformats.org/drawingml/2006/spreadsheetDrawing">
      <xdr:col>107</xdr:col>
      <xdr:colOff>50800</xdr:colOff>
      <xdr:row>40</xdr:row>
      <xdr:rowOff>86995</xdr:rowOff>
    </xdr:to>
    <xdr:cxnSp macro="">
      <xdr:nvCxnSpPr>
        <xdr:cNvPr id="500" name="直線コネクタ 499"/>
        <xdr:cNvCxnSpPr/>
      </xdr:nvCxnSpPr>
      <xdr:spPr>
        <a:xfrm flipV="1">
          <a:off x="19545300" y="69424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40640</xdr:rowOff>
    </xdr:from>
    <xdr:to xmlns:xdr="http://schemas.openxmlformats.org/drawingml/2006/spreadsheetDrawing">
      <xdr:col>98</xdr:col>
      <xdr:colOff>38100</xdr:colOff>
      <xdr:row>40</xdr:row>
      <xdr:rowOff>142240</xdr:rowOff>
    </xdr:to>
    <xdr:sp macro="" textlink="">
      <xdr:nvSpPr>
        <xdr:cNvPr id="501" name="楕円 500"/>
        <xdr:cNvSpPr/>
      </xdr:nvSpPr>
      <xdr:spPr>
        <a:xfrm>
          <a:off x="18605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86995</xdr:rowOff>
    </xdr:from>
    <xdr:to xmlns:xdr="http://schemas.openxmlformats.org/drawingml/2006/spreadsheetDrawing">
      <xdr:col>102</xdr:col>
      <xdr:colOff>114300</xdr:colOff>
      <xdr:row>40</xdr:row>
      <xdr:rowOff>91440</xdr:rowOff>
    </xdr:to>
    <xdr:cxnSp macro="">
      <xdr:nvCxnSpPr>
        <xdr:cNvPr id="502" name="直線コネクタ 501"/>
        <xdr:cNvCxnSpPr/>
      </xdr:nvCxnSpPr>
      <xdr:spPr>
        <a:xfrm flipV="1">
          <a:off x="18656300" y="69449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148590</xdr:rowOff>
    </xdr:from>
    <xdr:ext cx="469900" cy="259080"/>
    <xdr:sp macro="" textlink="">
      <xdr:nvSpPr>
        <xdr:cNvPr id="503" name="n_1aveValue【認定こども園・幼稚園・保育所】&#10;一人当たり面積"/>
        <xdr:cNvSpPr txBox="1"/>
      </xdr:nvSpPr>
      <xdr:spPr>
        <a:xfrm>
          <a:off x="21075650" y="6492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159385</xdr:rowOff>
    </xdr:from>
    <xdr:ext cx="469265" cy="258445"/>
    <xdr:sp macro="" textlink="">
      <xdr:nvSpPr>
        <xdr:cNvPr id="504" name="n_2aveValue【認定こども園・幼稚園・保育所】&#10;一人当たり面積"/>
        <xdr:cNvSpPr txBox="1"/>
      </xdr:nvSpPr>
      <xdr:spPr>
        <a:xfrm>
          <a:off x="20199350" y="6503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165100</xdr:rowOff>
    </xdr:from>
    <xdr:ext cx="469265" cy="259080"/>
    <xdr:sp macro="" textlink="">
      <xdr:nvSpPr>
        <xdr:cNvPr id="505" name="n_3aveValue【認定こども園・幼稚園・保育所】&#10;一人当たり面積"/>
        <xdr:cNvSpPr txBox="1"/>
      </xdr:nvSpPr>
      <xdr:spPr>
        <a:xfrm>
          <a:off x="19310350" y="6508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2540</xdr:rowOff>
    </xdr:from>
    <xdr:ext cx="469265" cy="259080"/>
    <xdr:sp macro="" textlink="">
      <xdr:nvSpPr>
        <xdr:cNvPr id="506" name="n_4aveValue【認定こども園・幼稚園・保育所】&#10;一人当たり面積"/>
        <xdr:cNvSpPr txBox="1"/>
      </xdr:nvSpPr>
      <xdr:spPr>
        <a:xfrm>
          <a:off x="18421350" y="6517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122555</xdr:rowOff>
    </xdr:from>
    <xdr:ext cx="469900" cy="258445"/>
    <xdr:sp macro="" textlink="">
      <xdr:nvSpPr>
        <xdr:cNvPr id="507" name="n_1mainValue【認定こども園・幼稚園・保育所】&#10;一人当たり面積"/>
        <xdr:cNvSpPr txBox="1"/>
      </xdr:nvSpPr>
      <xdr:spPr>
        <a:xfrm>
          <a:off x="21075650" y="69805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126365</xdr:rowOff>
    </xdr:from>
    <xdr:ext cx="469265" cy="259080"/>
    <xdr:sp macro="" textlink="">
      <xdr:nvSpPr>
        <xdr:cNvPr id="508" name="n_2mainValue【認定こども園・幼稚園・保育所】&#10;一人当たり面積"/>
        <xdr:cNvSpPr txBox="1"/>
      </xdr:nvSpPr>
      <xdr:spPr>
        <a:xfrm>
          <a:off x="20199350" y="69843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128905</xdr:rowOff>
    </xdr:from>
    <xdr:ext cx="469265" cy="259080"/>
    <xdr:sp macro="" textlink="">
      <xdr:nvSpPr>
        <xdr:cNvPr id="509" name="n_3mainValue【認定こども園・幼稚園・保育所】&#10;一人当たり面積"/>
        <xdr:cNvSpPr txBox="1"/>
      </xdr:nvSpPr>
      <xdr:spPr>
        <a:xfrm>
          <a:off x="19310350" y="6986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133985</xdr:rowOff>
    </xdr:from>
    <xdr:ext cx="469265" cy="258445"/>
    <xdr:sp macro="" textlink="">
      <xdr:nvSpPr>
        <xdr:cNvPr id="510" name="n_4mainValue【認定こども園・幼稚園・保育所】&#10;一人当たり面積"/>
        <xdr:cNvSpPr txBox="1"/>
      </xdr:nvSpPr>
      <xdr:spPr>
        <a:xfrm>
          <a:off x="18421350" y="69919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9" name="テキスト ボックス 518"/>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1" name="テキスト ボックス 520"/>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2" name="直線コネクタ 5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523" name="テキスト ボックス 522"/>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4" name="直線コネクタ 5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5" name="テキスト ボックス 5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6" name="直線コネクタ 5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527" name="テキスト ボックス 526"/>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8" name="直線コネクタ 5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9" name="テキスト ボックス 5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0" name="直線コネクタ 5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1" name="テキスト ボックス 5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533" name="テキスト ボックス 532"/>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11430</xdr:rowOff>
    </xdr:from>
    <xdr:to xmlns:xdr="http://schemas.openxmlformats.org/drawingml/2006/spreadsheetDrawing">
      <xdr:col>85</xdr:col>
      <xdr:colOff>126365</xdr:colOff>
      <xdr:row>64</xdr:row>
      <xdr:rowOff>38100</xdr:rowOff>
    </xdr:to>
    <xdr:cxnSp macro="">
      <xdr:nvCxnSpPr>
        <xdr:cNvPr id="535" name="直線コネクタ 534"/>
        <xdr:cNvCxnSpPr/>
      </xdr:nvCxnSpPr>
      <xdr:spPr>
        <a:xfrm flipV="1">
          <a:off x="16318865" y="9441180"/>
          <a:ext cx="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41910</xdr:rowOff>
    </xdr:from>
    <xdr:ext cx="405130" cy="258445"/>
    <xdr:sp macro="" textlink="">
      <xdr:nvSpPr>
        <xdr:cNvPr id="536" name="【学校施設】&#10;有形固定資産減価償却率最小値テキスト"/>
        <xdr:cNvSpPr txBox="1"/>
      </xdr:nvSpPr>
      <xdr:spPr>
        <a:xfrm>
          <a:off x="16357600" y="11014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38100</xdr:rowOff>
    </xdr:from>
    <xdr:to xmlns:xdr="http://schemas.openxmlformats.org/drawingml/2006/spreadsheetDrawing">
      <xdr:col>86</xdr:col>
      <xdr:colOff>25400</xdr:colOff>
      <xdr:row>64</xdr:row>
      <xdr:rowOff>38100</xdr:rowOff>
    </xdr:to>
    <xdr:cxnSp macro="">
      <xdr:nvCxnSpPr>
        <xdr:cNvPr id="537" name="直線コネクタ 536"/>
        <xdr:cNvCxnSpPr/>
      </xdr:nvCxnSpPr>
      <xdr:spPr>
        <a:xfrm>
          <a:off x="16230600" y="1101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129540</xdr:rowOff>
    </xdr:from>
    <xdr:ext cx="405130" cy="259080"/>
    <xdr:sp macro="" textlink="">
      <xdr:nvSpPr>
        <xdr:cNvPr id="538" name="【学校施設】&#10;有形固定資産減価償却率最大値テキスト"/>
        <xdr:cNvSpPr txBox="1"/>
      </xdr:nvSpPr>
      <xdr:spPr>
        <a:xfrm>
          <a:off x="16357600" y="921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11430</xdr:rowOff>
    </xdr:from>
    <xdr:to xmlns:xdr="http://schemas.openxmlformats.org/drawingml/2006/spreadsheetDrawing">
      <xdr:col>86</xdr:col>
      <xdr:colOff>25400</xdr:colOff>
      <xdr:row>55</xdr:row>
      <xdr:rowOff>11430</xdr:rowOff>
    </xdr:to>
    <xdr:cxnSp macro="">
      <xdr:nvCxnSpPr>
        <xdr:cNvPr id="539" name="直線コネクタ 538"/>
        <xdr:cNvCxnSpPr/>
      </xdr:nvCxnSpPr>
      <xdr:spPr>
        <a:xfrm>
          <a:off x="16230600" y="944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38735</xdr:rowOff>
    </xdr:from>
    <xdr:ext cx="405130" cy="259080"/>
    <xdr:sp macro="" textlink="">
      <xdr:nvSpPr>
        <xdr:cNvPr id="540" name="【学校施設】&#10;有形固定資産減価償却率平均値テキスト"/>
        <xdr:cNvSpPr txBox="1"/>
      </xdr:nvSpPr>
      <xdr:spPr>
        <a:xfrm>
          <a:off x="16357600" y="10154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15875</xdr:rowOff>
    </xdr:from>
    <xdr:to xmlns:xdr="http://schemas.openxmlformats.org/drawingml/2006/spreadsheetDrawing">
      <xdr:col>85</xdr:col>
      <xdr:colOff>177800</xdr:colOff>
      <xdr:row>60</xdr:row>
      <xdr:rowOff>117475</xdr:rowOff>
    </xdr:to>
    <xdr:sp macro="" textlink="">
      <xdr:nvSpPr>
        <xdr:cNvPr id="541" name="フローチャート: 判断 540"/>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8255</xdr:rowOff>
    </xdr:from>
    <xdr:to xmlns:xdr="http://schemas.openxmlformats.org/drawingml/2006/spreadsheetDrawing">
      <xdr:col>81</xdr:col>
      <xdr:colOff>101600</xdr:colOff>
      <xdr:row>60</xdr:row>
      <xdr:rowOff>109855</xdr:rowOff>
    </xdr:to>
    <xdr:sp macro="" textlink="">
      <xdr:nvSpPr>
        <xdr:cNvPr id="542" name="フローチャート: 判断 54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154940</xdr:rowOff>
    </xdr:from>
    <xdr:to xmlns:xdr="http://schemas.openxmlformats.org/drawingml/2006/spreadsheetDrawing">
      <xdr:col>76</xdr:col>
      <xdr:colOff>165100</xdr:colOff>
      <xdr:row>60</xdr:row>
      <xdr:rowOff>85090</xdr:rowOff>
    </xdr:to>
    <xdr:sp macro="" textlink="">
      <xdr:nvSpPr>
        <xdr:cNvPr id="543" name="フローチャート: 判断 542"/>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107315</xdr:rowOff>
    </xdr:from>
    <xdr:to xmlns:xdr="http://schemas.openxmlformats.org/drawingml/2006/spreadsheetDrawing">
      <xdr:col>72</xdr:col>
      <xdr:colOff>38100</xdr:colOff>
      <xdr:row>60</xdr:row>
      <xdr:rowOff>37465</xdr:rowOff>
    </xdr:to>
    <xdr:sp macro="" textlink="">
      <xdr:nvSpPr>
        <xdr:cNvPr id="544" name="フローチャート: 判断 543"/>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95885</xdr:rowOff>
    </xdr:from>
    <xdr:to xmlns:xdr="http://schemas.openxmlformats.org/drawingml/2006/spreadsheetDrawing">
      <xdr:col>67</xdr:col>
      <xdr:colOff>101600</xdr:colOff>
      <xdr:row>60</xdr:row>
      <xdr:rowOff>26035</xdr:rowOff>
    </xdr:to>
    <xdr:sp macro="" textlink="">
      <xdr:nvSpPr>
        <xdr:cNvPr id="545" name="フローチャート: 判断 544"/>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6" name="テキスト ボックス 54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7" name="テキスト ボックス 54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8" name="テキスト ボックス 54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9" name="テキスト ボックス 54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50" name="テキスト ボックス 54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71120</xdr:rowOff>
    </xdr:from>
    <xdr:to xmlns:xdr="http://schemas.openxmlformats.org/drawingml/2006/spreadsheetDrawing">
      <xdr:col>85</xdr:col>
      <xdr:colOff>177800</xdr:colOff>
      <xdr:row>62</xdr:row>
      <xdr:rowOff>1270</xdr:rowOff>
    </xdr:to>
    <xdr:sp macro="" textlink="">
      <xdr:nvSpPr>
        <xdr:cNvPr id="551" name="楕円 550"/>
        <xdr:cNvSpPr/>
      </xdr:nvSpPr>
      <xdr:spPr>
        <a:xfrm>
          <a:off x="16268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49530</xdr:rowOff>
    </xdr:from>
    <xdr:ext cx="405130" cy="259080"/>
    <xdr:sp macro="" textlink="">
      <xdr:nvSpPr>
        <xdr:cNvPr id="552" name="【学校施設】&#10;有形固定資産減価償却率該当値テキスト"/>
        <xdr:cNvSpPr txBox="1"/>
      </xdr:nvSpPr>
      <xdr:spPr>
        <a:xfrm>
          <a:off x="16357600" y="10507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27305</xdr:rowOff>
    </xdr:from>
    <xdr:to xmlns:xdr="http://schemas.openxmlformats.org/drawingml/2006/spreadsheetDrawing">
      <xdr:col>81</xdr:col>
      <xdr:colOff>101600</xdr:colOff>
      <xdr:row>61</xdr:row>
      <xdr:rowOff>128905</xdr:rowOff>
    </xdr:to>
    <xdr:sp macro="" textlink="">
      <xdr:nvSpPr>
        <xdr:cNvPr id="553" name="楕円 552"/>
        <xdr:cNvSpPr/>
      </xdr:nvSpPr>
      <xdr:spPr>
        <a:xfrm>
          <a:off x="15430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78105</xdr:rowOff>
    </xdr:from>
    <xdr:to xmlns:xdr="http://schemas.openxmlformats.org/drawingml/2006/spreadsheetDrawing">
      <xdr:col>85</xdr:col>
      <xdr:colOff>127000</xdr:colOff>
      <xdr:row>61</xdr:row>
      <xdr:rowOff>121920</xdr:rowOff>
    </xdr:to>
    <xdr:cxnSp macro="">
      <xdr:nvCxnSpPr>
        <xdr:cNvPr id="554" name="直線コネクタ 553"/>
        <xdr:cNvCxnSpPr/>
      </xdr:nvCxnSpPr>
      <xdr:spPr>
        <a:xfrm>
          <a:off x="15481300" y="1053655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156845</xdr:rowOff>
    </xdr:from>
    <xdr:to xmlns:xdr="http://schemas.openxmlformats.org/drawingml/2006/spreadsheetDrawing">
      <xdr:col>76</xdr:col>
      <xdr:colOff>165100</xdr:colOff>
      <xdr:row>61</xdr:row>
      <xdr:rowOff>86995</xdr:rowOff>
    </xdr:to>
    <xdr:sp macro="" textlink="">
      <xdr:nvSpPr>
        <xdr:cNvPr id="555" name="楕円 554"/>
        <xdr:cNvSpPr/>
      </xdr:nvSpPr>
      <xdr:spPr>
        <a:xfrm>
          <a:off x="14541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36195</xdr:rowOff>
    </xdr:from>
    <xdr:to xmlns:xdr="http://schemas.openxmlformats.org/drawingml/2006/spreadsheetDrawing">
      <xdr:col>81</xdr:col>
      <xdr:colOff>50800</xdr:colOff>
      <xdr:row>61</xdr:row>
      <xdr:rowOff>78105</xdr:rowOff>
    </xdr:to>
    <xdr:cxnSp macro="">
      <xdr:nvCxnSpPr>
        <xdr:cNvPr id="556" name="直線コネクタ 555"/>
        <xdr:cNvCxnSpPr/>
      </xdr:nvCxnSpPr>
      <xdr:spPr>
        <a:xfrm>
          <a:off x="14592300" y="1049464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120650</xdr:rowOff>
    </xdr:from>
    <xdr:to xmlns:xdr="http://schemas.openxmlformats.org/drawingml/2006/spreadsheetDrawing">
      <xdr:col>72</xdr:col>
      <xdr:colOff>38100</xdr:colOff>
      <xdr:row>61</xdr:row>
      <xdr:rowOff>50800</xdr:rowOff>
    </xdr:to>
    <xdr:sp macro="" textlink="">
      <xdr:nvSpPr>
        <xdr:cNvPr id="557" name="楕円 556"/>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0</xdr:rowOff>
    </xdr:from>
    <xdr:to xmlns:xdr="http://schemas.openxmlformats.org/drawingml/2006/spreadsheetDrawing">
      <xdr:col>76</xdr:col>
      <xdr:colOff>114300</xdr:colOff>
      <xdr:row>61</xdr:row>
      <xdr:rowOff>36195</xdr:rowOff>
    </xdr:to>
    <xdr:cxnSp macro="">
      <xdr:nvCxnSpPr>
        <xdr:cNvPr id="558" name="直線コネクタ 557"/>
        <xdr:cNvCxnSpPr/>
      </xdr:nvCxnSpPr>
      <xdr:spPr>
        <a:xfrm>
          <a:off x="13703300" y="1045845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78740</xdr:rowOff>
    </xdr:from>
    <xdr:to xmlns:xdr="http://schemas.openxmlformats.org/drawingml/2006/spreadsheetDrawing">
      <xdr:col>67</xdr:col>
      <xdr:colOff>101600</xdr:colOff>
      <xdr:row>61</xdr:row>
      <xdr:rowOff>8890</xdr:rowOff>
    </xdr:to>
    <xdr:sp macro="" textlink="">
      <xdr:nvSpPr>
        <xdr:cNvPr id="559" name="楕円 558"/>
        <xdr:cNvSpPr/>
      </xdr:nvSpPr>
      <xdr:spPr>
        <a:xfrm>
          <a:off x="12763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129540</xdr:rowOff>
    </xdr:from>
    <xdr:to xmlns:xdr="http://schemas.openxmlformats.org/drawingml/2006/spreadsheetDrawing">
      <xdr:col>71</xdr:col>
      <xdr:colOff>177800</xdr:colOff>
      <xdr:row>61</xdr:row>
      <xdr:rowOff>0</xdr:rowOff>
    </xdr:to>
    <xdr:cxnSp macro="">
      <xdr:nvCxnSpPr>
        <xdr:cNvPr id="560" name="直線コネクタ 559"/>
        <xdr:cNvCxnSpPr/>
      </xdr:nvCxnSpPr>
      <xdr:spPr>
        <a:xfrm>
          <a:off x="12814300" y="104165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126365</xdr:rowOff>
    </xdr:from>
    <xdr:ext cx="405130" cy="259080"/>
    <xdr:sp macro="" textlink="">
      <xdr:nvSpPr>
        <xdr:cNvPr id="561" name="n_1aveValue【学校施設】&#10;有形固定資産減価償却率"/>
        <xdr:cNvSpPr txBox="1"/>
      </xdr:nvSpPr>
      <xdr:spPr>
        <a:xfrm>
          <a:off x="15266035" y="1007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101600</xdr:rowOff>
    </xdr:from>
    <xdr:ext cx="404495" cy="259080"/>
    <xdr:sp macro="" textlink="">
      <xdr:nvSpPr>
        <xdr:cNvPr id="562" name="n_2aveValue【学校施設】&#10;有形固定資産減価償却率"/>
        <xdr:cNvSpPr txBox="1"/>
      </xdr:nvSpPr>
      <xdr:spPr>
        <a:xfrm>
          <a:off x="14389735" y="10045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53975</xdr:rowOff>
    </xdr:from>
    <xdr:ext cx="404495" cy="258445"/>
    <xdr:sp macro="" textlink="">
      <xdr:nvSpPr>
        <xdr:cNvPr id="563" name="n_3aveValue【学校施設】&#10;有形固定資産減価償却率"/>
        <xdr:cNvSpPr txBox="1"/>
      </xdr:nvSpPr>
      <xdr:spPr>
        <a:xfrm>
          <a:off x="13500735" y="99980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42545</xdr:rowOff>
    </xdr:from>
    <xdr:ext cx="404495" cy="258445"/>
    <xdr:sp macro="" textlink="">
      <xdr:nvSpPr>
        <xdr:cNvPr id="564" name="n_4aveValue【学校施設】&#10;有形固定資産減価償却率"/>
        <xdr:cNvSpPr txBox="1"/>
      </xdr:nvSpPr>
      <xdr:spPr>
        <a:xfrm>
          <a:off x="12611735" y="99866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120650</xdr:rowOff>
    </xdr:from>
    <xdr:ext cx="405130" cy="258445"/>
    <xdr:sp macro="" textlink="">
      <xdr:nvSpPr>
        <xdr:cNvPr id="565" name="n_1mainValue【学校施設】&#10;有形固定資産減価償却率"/>
        <xdr:cNvSpPr txBox="1"/>
      </xdr:nvSpPr>
      <xdr:spPr>
        <a:xfrm>
          <a:off x="15266035" y="105791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78105</xdr:rowOff>
    </xdr:from>
    <xdr:ext cx="404495" cy="258445"/>
    <xdr:sp macro="" textlink="">
      <xdr:nvSpPr>
        <xdr:cNvPr id="566" name="n_2mainValue【学校施設】&#10;有形固定資産減価償却率"/>
        <xdr:cNvSpPr txBox="1"/>
      </xdr:nvSpPr>
      <xdr:spPr>
        <a:xfrm>
          <a:off x="14389735" y="105365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41910</xdr:rowOff>
    </xdr:from>
    <xdr:ext cx="404495" cy="258445"/>
    <xdr:sp macro="" textlink="">
      <xdr:nvSpPr>
        <xdr:cNvPr id="567" name="n_3mainValue【学校施設】&#10;有形固定資産減価償却率"/>
        <xdr:cNvSpPr txBox="1"/>
      </xdr:nvSpPr>
      <xdr:spPr>
        <a:xfrm>
          <a:off x="13500735" y="105003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0</xdr:rowOff>
    </xdr:from>
    <xdr:ext cx="404495" cy="259080"/>
    <xdr:sp macro="" textlink="">
      <xdr:nvSpPr>
        <xdr:cNvPr id="568" name="n_4mainValue【学校施設】&#10;有形固定資産減価償却率"/>
        <xdr:cNvSpPr txBox="1"/>
      </xdr:nvSpPr>
      <xdr:spPr>
        <a:xfrm>
          <a:off x="12611735" y="104584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7" name="テキスト ボックス 576"/>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9" name="直線コネクタ 578"/>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725" cy="258445"/>
    <xdr:sp macro="" textlink="">
      <xdr:nvSpPr>
        <xdr:cNvPr id="580" name="テキスト ボックス 579"/>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81" name="直線コネクタ 580"/>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8445"/>
    <xdr:sp macro="" textlink="">
      <xdr:nvSpPr>
        <xdr:cNvPr id="582" name="テキスト ボックス 581"/>
        <xdr:cNvSpPr txBox="1"/>
      </xdr:nvSpPr>
      <xdr:spPr>
        <a:xfrm>
          <a:off x="17756505" y="1037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3" name="直線コネクタ 582"/>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8445"/>
    <xdr:sp macro="" textlink="">
      <xdr:nvSpPr>
        <xdr:cNvPr id="584" name="テキスト ボックス 583"/>
        <xdr:cNvSpPr txBox="1"/>
      </xdr:nvSpPr>
      <xdr:spPr>
        <a:xfrm>
          <a:off x="17756505" y="991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5" name="直線コネクタ 584"/>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8445"/>
    <xdr:sp macro="" textlink="">
      <xdr:nvSpPr>
        <xdr:cNvPr id="586" name="テキスト ボックス 585"/>
        <xdr:cNvSpPr txBox="1"/>
      </xdr:nvSpPr>
      <xdr:spPr>
        <a:xfrm>
          <a:off x="17756505" y="945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7" name="直線コネクタ 5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588" name="テキスト ボックス 587"/>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64770</xdr:rowOff>
    </xdr:from>
    <xdr:to xmlns:xdr="http://schemas.openxmlformats.org/drawingml/2006/spreadsheetDrawing">
      <xdr:col>116</xdr:col>
      <xdr:colOff>62865</xdr:colOff>
      <xdr:row>63</xdr:row>
      <xdr:rowOff>127000</xdr:rowOff>
    </xdr:to>
    <xdr:cxnSp macro="">
      <xdr:nvCxnSpPr>
        <xdr:cNvPr id="590" name="直線コネクタ 589"/>
        <xdr:cNvCxnSpPr/>
      </xdr:nvCxnSpPr>
      <xdr:spPr>
        <a:xfrm flipV="1">
          <a:off x="22160865" y="966597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130810</xdr:rowOff>
    </xdr:from>
    <xdr:ext cx="469900" cy="259080"/>
    <xdr:sp macro="" textlink="">
      <xdr:nvSpPr>
        <xdr:cNvPr id="591" name="【学校施設】&#10;一人当たり面積最小値テキスト"/>
        <xdr:cNvSpPr txBox="1"/>
      </xdr:nvSpPr>
      <xdr:spPr>
        <a:xfrm>
          <a:off x="22199600" y="1093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127000</xdr:rowOff>
    </xdr:from>
    <xdr:to xmlns:xdr="http://schemas.openxmlformats.org/drawingml/2006/spreadsheetDrawing">
      <xdr:col>116</xdr:col>
      <xdr:colOff>152400</xdr:colOff>
      <xdr:row>63</xdr:row>
      <xdr:rowOff>127000</xdr:rowOff>
    </xdr:to>
    <xdr:cxnSp macro="">
      <xdr:nvCxnSpPr>
        <xdr:cNvPr id="592" name="直線コネクタ 591"/>
        <xdr:cNvCxnSpPr/>
      </xdr:nvCxnSpPr>
      <xdr:spPr>
        <a:xfrm>
          <a:off x="22072600" y="1092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11430</xdr:rowOff>
    </xdr:from>
    <xdr:ext cx="534670" cy="259080"/>
    <xdr:sp macro="" textlink="">
      <xdr:nvSpPr>
        <xdr:cNvPr id="593" name="【学校施設】&#10;一人当たり面積最大値テキスト"/>
        <xdr:cNvSpPr txBox="1"/>
      </xdr:nvSpPr>
      <xdr:spPr>
        <a:xfrm>
          <a:off x="22199600" y="9441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64770</xdr:rowOff>
    </xdr:from>
    <xdr:to xmlns:xdr="http://schemas.openxmlformats.org/drawingml/2006/spreadsheetDrawing">
      <xdr:col>116</xdr:col>
      <xdr:colOff>152400</xdr:colOff>
      <xdr:row>56</xdr:row>
      <xdr:rowOff>64770</xdr:rowOff>
    </xdr:to>
    <xdr:cxnSp macro="">
      <xdr:nvCxnSpPr>
        <xdr:cNvPr id="594" name="直線コネクタ 593"/>
        <xdr:cNvCxnSpPr/>
      </xdr:nvCxnSpPr>
      <xdr:spPr>
        <a:xfrm>
          <a:off x="22072600" y="966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67310</xdr:rowOff>
    </xdr:from>
    <xdr:ext cx="469900" cy="259080"/>
    <xdr:sp macro="" textlink="">
      <xdr:nvSpPr>
        <xdr:cNvPr id="595" name="【学校施設】&#10;一人当たり面積平均値テキスト"/>
        <xdr:cNvSpPr txBox="1"/>
      </xdr:nvSpPr>
      <xdr:spPr>
        <a:xfrm>
          <a:off x="22199600" y="1069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88900</xdr:rowOff>
    </xdr:from>
    <xdr:to xmlns:xdr="http://schemas.openxmlformats.org/drawingml/2006/spreadsheetDrawing">
      <xdr:col>116</xdr:col>
      <xdr:colOff>114300</xdr:colOff>
      <xdr:row>63</xdr:row>
      <xdr:rowOff>19050</xdr:rowOff>
    </xdr:to>
    <xdr:sp macro="" textlink="">
      <xdr:nvSpPr>
        <xdr:cNvPr id="596" name="フローチャート: 判断 595"/>
        <xdr:cNvSpPr/>
      </xdr:nvSpPr>
      <xdr:spPr>
        <a:xfrm>
          <a:off x="221107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97790</xdr:rowOff>
    </xdr:from>
    <xdr:to xmlns:xdr="http://schemas.openxmlformats.org/drawingml/2006/spreadsheetDrawing">
      <xdr:col>112</xdr:col>
      <xdr:colOff>38100</xdr:colOff>
      <xdr:row>63</xdr:row>
      <xdr:rowOff>27305</xdr:rowOff>
    </xdr:to>
    <xdr:sp macro="" textlink="">
      <xdr:nvSpPr>
        <xdr:cNvPr id="597" name="フローチャート: 判断 596"/>
        <xdr:cNvSpPr/>
      </xdr:nvSpPr>
      <xdr:spPr>
        <a:xfrm>
          <a:off x="212725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104140</xdr:rowOff>
    </xdr:from>
    <xdr:to xmlns:xdr="http://schemas.openxmlformats.org/drawingml/2006/spreadsheetDrawing">
      <xdr:col>107</xdr:col>
      <xdr:colOff>101600</xdr:colOff>
      <xdr:row>63</xdr:row>
      <xdr:rowOff>34290</xdr:rowOff>
    </xdr:to>
    <xdr:sp macro="" textlink="">
      <xdr:nvSpPr>
        <xdr:cNvPr id="598" name="フローチャート: 判断 597"/>
        <xdr:cNvSpPr/>
      </xdr:nvSpPr>
      <xdr:spPr>
        <a:xfrm>
          <a:off x="20383500" y="1073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106680</xdr:rowOff>
    </xdr:from>
    <xdr:to xmlns:xdr="http://schemas.openxmlformats.org/drawingml/2006/spreadsheetDrawing">
      <xdr:col>102</xdr:col>
      <xdr:colOff>165100</xdr:colOff>
      <xdr:row>63</xdr:row>
      <xdr:rowOff>36830</xdr:rowOff>
    </xdr:to>
    <xdr:sp macro="" textlink="">
      <xdr:nvSpPr>
        <xdr:cNvPr id="599" name="フローチャート: 判断 598"/>
        <xdr:cNvSpPr/>
      </xdr:nvSpPr>
      <xdr:spPr>
        <a:xfrm>
          <a:off x="19494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96520</xdr:rowOff>
    </xdr:from>
    <xdr:to xmlns:xdr="http://schemas.openxmlformats.org/drawingml/2006/spreadsheetDrawing">
      <xdr:col>98</xdr:col>
      <xdr:colOff>38100</xdr:colOff>
      <xdr:row>63</xdr:row>
      <xdr:rowOff>26670</xdr:rowOff>
    </xdr:to>
    <xdr:sp macro="" textlink="">
      <xdr:nvSpPr>
        <xdr:cNvPr id="600" name="フローチャート: 判断 599"/>
        <xdr:cNvSpPr/>
      </xdr:nvSpPr>
      <xdr:spPr>
        <a:xfrm>
          <a:off x="186055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1" name="テキスト ボックス 600"/>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2" name="テキスト ボックス 601"/>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3" name="テキスト ボックス 602"/>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4" name="テキスト ボックス 603"/>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5" name="テキスト ボックス 604"/>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86995</xdr:rowOff>
    </xdr:from>
    <xdr:to xmlns:xdr="http://schemas.openxmlformats.org/drawingml/2006/spreadsheetDrawing">
      <xdr:col>116</xdr:col>
      <xdr:colOff>114300</xdr:colOff>
      <xdr:row>63</xdr:row>
      <xdr:rowOff>17780</xdr:rowOff>
    </xdr:to>
    <xdr:sp macro="" textlink="">
      <xdr:nvSpPr>
        <xdr:cNvPr id="606" name="楕円 605"/>
        <xdr:cNvSpPr/>
      </xdr:nvSpPr>
      <xdr:spPr>
        <a:xfrm>
          <a:off x="22110700" y="10716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109855</xdr:rowOff>
    </xdr:from>
    <xdr:ext cx="469900" cy="258445"/>
    <xdr:sp macro="" textlink="">
      <xdr:nvSpPr>
        <xdr:cNvPr id="607" name="【学校施設】&#10;一人当たり面積該当値テキスト"/>
        <xdr:cNvSpPr txBox="1"/>
      </xdr:nvSpPr>
      <xdr:spPr>
        <a:xfrm>
          <a:off x="22199600" y="10568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89535</xdr:rowOff>
    </xdr:from>
    <xdr:to xmlns:xdr="http://schemas.openxmlformats.org/drawingml/2006/spreadsheetDrawing">
      <xdr:col>112</xdr:col>
      <xdr:colOff>38100</xdr:colOff>
      <xdr:row>63</xdr:row>
      <xdr:rowOff>19685</xdr:rowOff>
    </xdr:to>
    <xdr:sp macro="" textlink="">
      <xdr:nvSpPr>
        <xdr:cNvPr id="608" name="楕円 607"/>
        <xdr:cNvSpPr/>
      </xdr:nvSpPr>
      <xdr:spPr>
        <a:xfrm>
          <a:off x="21272500" y="1071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137795</xdr:rowOff>
    </xdr:from>
    <xdr:to xmlns:xdr="http://schemas.openxmlformats.org/drawingml/2006/spreadsheetDrawing">
      <xdr:col>116</xdr:col>
      <xdr:colOff>63500</xdr:colOff>
      <xdr:row>62</xdr:row>
      <xdr:rowOff>140335</xdr:rowOff>
    </xdr:to>
    <xdr:cxnSp macro="">
      <xdr:nvCxnSpPr>
        <xdr:cNvPr id="609" name="直線コネクタ 608"/>
        <xdr:cNvCxnSpPr/>
      </xdr:nvCxnSpPr>
      <xdr:spPr>
        <a:xfrm flipV="1">
          <a:off x="21323300" y="1076769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92710</xdr:rowOff>
    </xdr:from>
    <xdr:to xmlns:xdr="http://schemas.openxmlformats.org/drawingml/2006/spreadsheetDrawing">
      <xdr:col>107</xdr:col>
      <xdr:colOff>101600</xdr:colOff>
      <xdr:row>63</xdr:row>
      <xdr:rowOff>22860</xdr:rowOff>
    </xdr:to>
    <xdr:sp macro="" textlink="">
      <xdr:nvSpPr>
        <xdr:cNvPr id="610" name="楕円 609"/>
        <xdr:cNvSpPr/>
      </xdr:nvSpPr>
      <xdr:spPr>
        <a:xfrm>
          <a:off x="20383500" y="107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140335</xdr:rowOff>
    </xdr:from>
    <xdr:to xmlns:xdr="http://schemas.openxmlformats.org/drawingml/2006/spreadsheetDrawing">
      <xdr:col>111</xdr:col>
      <xdr:colOff>177800</xdr:colOff>
      <xdr:row>62</xdr:row>
      <xdr:rowOff>143510</xdr:rowOff>
    </xdr:to>
    <xdr:cxnSp macro="">
      <xdr:nvCxnSpPr>
        <xdr:cNvPr id="611" name="直線コネクタ 610"/>
        <xdr:cNvCxnSpPr/>
      </xdr:nvCxnSpPr>
      <xdr:spPr>
        <a:xfrm flipV="1">
          <a:off x="20434300" y="107702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94615</xdr:rowOff>
    </xdr:from>
    <xdr:to xmlns:xdr="http://schemas.openxmlformats.org/drawingml/2006/spreadsheetDrawing">
      <xdr:col>102</xdr:col>
      <xdr:colOff>165100</xdr:colOff>
      <xdr:row>63</xdr:row>
      <xdr:rowOff>24765</xdr:rowOff>
    </xdr:to>
    <xdr:sp macro="" textlink="">
      <xdr:nvSpPr>
        <xdr:cNvPr id="612" name="楕円 611"/>
        <xdr:cNvSpPr/>
      </xdr:nvSpPr>
      <xdr:spPr>
        <a:xfrm>
          <a:off x="19494500" y="107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143510</xdr:rowOff>
    </xdr:from>
    <xdr:to xmlns:xdr="http://schemas.openxmlformats.org/drawingml/2006/spreadsheetDrawing">
      <xdr:col>107</xdr:col>
      <xdr:colOff>50800</xdr:colOff>
      <xdr:row>62</xdr:row>
      <xdr:rowOff>145415</xdr:rowOff>
    </xdr:to>
    <xdr:cxnSp macro="">
      <xdr:nvCxnSpPr>
        <xdr:cNvPr id="613" name="直線コネクタ 612"/>
        <xdr:cNvCxnSpPr/>
      </xdr:nvCxnSpPr>
      <xdr:spPr>
        <a:xfrm flipV="1">
          <a:off x="19545300" y="107734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99060</xdr:rowOff>
    </xdr:from>
    <xdr:to xmlns:xdr="http://schemas.openxmlformats.org/drawingml/2006/spreadsheetDrawing">
      <xdr:col>98</xdr:col>
      <xdr:colOff>38100</xdr:colOff>
      <xdr:row>63</xdr:row>
      <xdr:rowOff>29210</xdr:rowOff>
    </xdr:to>
    <xdr:sp macro="" textlink="">
      <xdr:nvSpPr>
        <xdr:cNvPr id="614" name="楕円 613"/>
        <xdr:cNvSpPr/>
      </xdr:nvSpPr>
      <xdr:spPr>
        <a:xfrm>
          <a:off x="18605500" y="107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145415</xdr:rowOff>
    </xdr:from>
    <xdr:to xmlns:xdr="http://schemas.openxmlformats.org/drawingml/2006/spreadsheetDrawing">
      <xdr:col>102</xdr:col>
      <xdr:colOff>114300</xdr:colOff>
      <xdr:row>62</xdr:row>
      <xdr:rowOff>149860</xdr:rowOff>
    </xdr:to>
    <xdr:cxnSp macro="">
      <xdr:nvCxnSpPr>
        <xdr:cNvPr id="615" name="直線コネクタ 614"/>
        <xdr:cNvCxnSpPr/>
      </xdr:nvCxnSpPr>
      <xdr:spPr>
        <a:xfrm flipV="1">
          <a:off x="18656300" y="107753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18415</xdr:rowOff>
    </xdr:from>
    <xdr:ext cx="469900" cy="258445"/>
    <xdr:sp macro="" textlink="">
      <xdr:nvSpPr>
        <xdr:cNvPr id="616" name="n_1aveValue【学校施設】&#10;一人当たり面積"/>
        <xdr:cNvSpPr txBox="1"/>
      </xdr:nvSpPr>
      <xdr:spPr>
        <a:xfrm>
          <a:off x="21075650" y="108197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25400</xdr:rowOff>
    </xdr:from>
    <xdr:ext cx="469265" cy="259080"/>
    <xdr:sp macro="" textlink="">
      <xdr:nvSpPr>
        <xdr:cNvPr id="617" name="n_2aveValue【学校施設】&#10;一人当たり面積"/>
        <xdr:cNvSpPr txBox="1"/>
      </xdr:nvSpPr>
      <xdr:spPr>
        <a:xfrm>
          <a:off x="20199350" y="10826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27940</xdr:rowOff>
    </xdr:from>
    <xdr:ext cx="469265" cy="259080"/>
    <xdr:sp macro="" textlink="">
      <xdr:nvSpPr>
        <xdr:cNvPr id="618" name="n_3aveValue【学校施設】&#10;一人当たり面積"/>
        <xdr:cNvSpPr txBox="1"/>
      </xdr:nvSpPr>
      <xdr:spPr>
        <a:xfrm>
          <a:off x="19310350" y="10829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43180</xdr:rowOff>
    </xdr:from>
    <xdr:ext cx="469265" cy="258445"/>
    <xdr:sp macro="" textlink="">
      <xdr:nvSpPr>
        <xdr:cNvPr id="619" name="n_4aveValue【学校施設】&#10;一人当たり面積"/>
        <xdr:cNvSpPr txBox="1"/>
      </xdr:nvSpPr>
      <xdr:spPr>
        <a:xfrm>
          <a:off x="18421350" y="10501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36195</xdr:rowOff>
    </xdr:from>
    <xdr:ext cx="469900" cy="259080"/>
    <xdr:sp macro="" textlink="">
      <xdr:nvSpPr>
        <xdr:cNvPr id="620" name="n_1mainValue【学校施設】&#10;一人当たり面積"/>
        <xdr:cNvSpPr txBox="1"/>
      </xdr:nvSpPr>
      <xdr:spPr>
        <a:xfrm>
          <a:off x="21075650" y="10494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39370</xdr:rowOff>
    </xdr:from>
    <xdr:ext cx="469265" cy="259080"/>
    <xdr:sp macro="" textlink="">
      <xdr:nvSpPr>
        <xdr:cNvPr id="621" name="n_2mainValue【学校施設】&#10;一人当たり面積"/>
        <xdr:cNvSpPr txBox="1"/>
      </xdr:nvSpPr>
      <xdr:spPr>
        <a:xfrm>
          <a:off x="20199350" y="10497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41275</xdr:rowOff>
    </xdr:from>
    <xdr:ext cx="469265" cy="258445"/>
    <xdr:sp macro="" textlink="">
      <xdr:nvSpPr>
        <xdr:cNvPr id="622" name="n_3mainValue【学校施設】&#10;一人当たり面積"/>
        <xdr:cNvSpPr txBox="1"/>
      </xdr:nvSpPr>
      <xdr:spPr>
        <a:xfrm>
          <a:off x="19310350" y="104997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20320</xdr:rowOff>
    </xdr:from>
    <xdr:ext cx="469265" cy="258445"/>
    <xdr:sp macro="" textlink="">
      <xdr:nvSpPr>
        <xdr:cNvPr id="623" name="n_4mainValue【学校施設】&#10;一人当たり面積"/>
        <xdr:cNvSpPr txBox="1"/>
      </xdr:nvSpPr>
      <xdr:spPr>
        <a:xfrm>
          <a:off x="18421350" y="10821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2" name="テキスト ボックス 631"/>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3" name="直線コネクタ 6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34" name="テキスト ボックス 633"/>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5" name="直線コネクタ 634"/>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636" name="テキスト ボックス 635"/>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7" name="直線コネクタ 636"/>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38" name="テキスト ボックス 637"/>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39" name="直線コネクタ 638"/>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0" name="テキスト ボックス 639"/>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1" name="直線コネクタ 640"/>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642" name="テキスト ボックス 641"/>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3" name="直線コネクタ 642"/>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8455" cy="259080"/>
    <xdr:sp macro="" textlink="">
      <xdr:nvSpPr>
        <xdr:cNvPr id="644" name="テキスト ボックス 643"/>
        <xdr:cNvSpPr txBox="1"/>
      </xdr:nvSpPr>
      <xdr:spPr>
        <a:xfrm>
          <a:off x="12106910" y="1319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5" name="直線コネクタ 6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647" name="直線コネクタ 646"/>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648" name="【児童館】&#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649" name="直線コネクタ 648"/>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650" name="【児童館】&#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651" name="直線コネクタ 650"/>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3810</xdr:rowOff>
    </xdr:from>
    <xdr:ext cx="405130" cy="259080"/>
    <xdr:sp macro="" textlink="">
      <xdr:nvSpPr>
        <xdr:cNvPr id="652" name="【児童館】&#10;有形固定資産減価償却率平均値テキスト"/>
        <xdr:cNvSpPr txBox="1"/>
      </xdr:nvSpPr>
      <xdr:spPr>
        <a:xfrm>
          <a:off x="16357600" y="13891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152400</xdr:rowOff>
    </xdr:from>
    <xdr:to xmlns:xdr="http://schemas.openxmlformats.org/drawingml/2006/spreadsheetDrawing">
      <xdr:col>85</xdr:col>
      <xdr:colOff>177800</xdr:colOff>
      <xdr:row>82</xdr:row>
      <xdr:rowOff>82550</xdr:rowOff>
    </xdr:to>
    <xdr:sp macro="" textlink="">
      <xdr:nvSpPr>
        <xdr:cNvPr id="653" name="フローチャート: 判断 652"/>
        <xdr:cNvSpPr/>
      </xdr:nvSpPr>
      <xdr:spPr>
        <a:xfrm>
          <a:off x="162687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5080</xdr:rowOff>
    </xdr:from>
    <xdr:to xmlns:xdr="http://schemas.openxmlformats.org/drawingml/2006/spreadsheetDrawing">
      <xdr:col>81</xdr:col>
      <xdr:colOff>101600</xdr:colOff>
      <xdr:row>82</xdr:row>
      <xdr:rowOff>106680</xdr:rowOff>
    </xdr:to>
    <xdr:sp macro="" textlink="">
      <xdr:nvSpPr>
        <xdr:cNvPr id="654" name="フローチャート: 判断 653"/>
        <xdr:cNvSpPr/>
      </xdr:nvSpPr>
      <xdr:spPr>
        <a:xfrm>
          <a:off x="15430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165100</xdr:rowOff>
    </xdr:from>
    <xdr:to xmlns:xdr="http://schemas.openxmlformats.org/drawingml/2006/spreadsheetDrawing">
      <xdr:col>76</xdr:col>
      <xdr:colOff>165100</xdr:colOff>
      <xdr:row>82</xdr:row>
      <xdr:rowOff>95250</xdr:rowOff>
    </xdr:to>
    <xdr:sp macro="" textlink="">
      <xdr:nvSpPr>
        <xdr:cNvPr id="655" name="フローチャート: 判断 654"/>
        <xdr:cNvSpPr/>
      </xdr:nvSpPr>
      <xdr:spPr>
        <a:xfrm>
          <a:off x="14541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36830</xdr:rowOff>
    </xdr:from>
    <xdr:to xmlns:xdr="http://schemas.openxmlformats.org/drawingml/2006/spreadsheetDrawing">
      <xdr:col>72</xdr:col>
      <xdr:colOff>38100</xdr:colOff>
      <xdr:row>82</xdr:row>
      <xdr:rowOff>138430</xdr:rowOff>
    </xdr:to>
    <xdr:sp macro="" textlink="">
      <xdr:nvSpPr>
        <xdr:cNvPr id="656" name="フローチャート: 判断 655"/>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151130</xdr:rowOff>
    </xdr:from>
    <xdr:to xmlns:xdr="http://schemas.openxmlformats.org/drawingml/2006/spreadsheetDrawing">
      <xdr:col>67</xdr:col>
      <xdr:colOff>101600</xdr:colOff>
      <xdr:row>82</xdr:row>
      <xdr:rowOff>81280</xdr:rowOff>
    </xdr:to>
    <xdr:sp macro="" textlink="">
      <xdr:nvSpPr>
        <xdr:cNvPr id="657" name="フローチャート: 判断 656"/>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8" name="テキスト ボックス 6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9" name="テキスト ボックス 6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0" name="テキスト ボックス 6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1" name="テキスト ボックス 6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2" name="テキスト ボックス 6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121920</xdr:rowOff>
    </xdr:from>
    <xdr:to xmlns:xdr="http://schemas.openxmlformats.org/drawingml/2006/spreadsheetDrawing">
      <xdr:col>85</xdr:col>
      <xdr:colOff>177800</xdr:colOff>
      <xdr:row>85</xdr:row>
      <xdr:rowOff>52070</xdr:rowOff>
    </xdr:to>
    <xdr:sp macro="" textlink="">
      <xdr:nvSpPr>
        <xdr:cNvPr id="663" name="楕円 662"/>
        <xdr:cNvSpPr/>
      </xdr:nvSpPr>
      <xdr:spPr>
        <a:xfrm>
          <a:off x="16268700" y="145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36830</xdr:rowOff>
    </xdr:from>
    <xdr:ext cx="405130" cy="259080"/>
    <xdr:sp macro="" textlink="">
      <xdr:nvSpPr>
        <xdr:cNvPr id="664" name="【児童館】&#10;有形固定資産減価償却率該当値テキスト"/>
        <xdr:cNvSpPr txBox="1"/>
      </xdr:nvSpPr>
      <xdr:spPr>
        <a:xfrm>
          <a:off x="16357600" y="14438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118110</xdr:rowOff>
    </xdr:from>
    <xdr:to xmlns:xdr="http://schemas.openxmlformats.org/drawingml/2006/spreadsheetDrawing">
      <xdr:col>81</xdr:col>
      <xdr:colOff>101600</xdr:colOff>
      <xdr:row>85</xdr:row>
      <xdr:rowOff>48260</xdr:rowOff>
    </xdr:to>
    <xdr:sp macro="" textlink="">
      <xdr:nvSpPr>
        <xdr:cNvPr id="665" name="楕円 664"/>
        <xdr:cNvSpPr/>
      </xdr:nvSpPr>
      <xdr:spPr>
        <a:xfrm>
          <a:off x="154305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168910</xdr:rowOff>
    </xdr:from>
    <xdr:to xmlns:xdr="http://schemas.openxmlformats.org/drawingml/2006/spreadsheetDrawing">
      <xdr:col>85</xdr:col>
      <xdr:colOff>127000</xdr:colOff>
      <xdr:row>85</xdr:row>
      <xdr:rowOff>1270</xdr:rowOff>
    </xdr:to>
    <xdr:cxnSp macro="">
      <xdr:nvCxnSpPr>
        <xdr:cNvPr id="666" name="直線コネクタ 665"/>
        <xdr:cNvCxnSpPr/>
      </xdr:nvCxnSpPr>
      <xdr:spPr>
        <a:xfrm>
          <a:off x="15481300" y="145707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115570</xdr:rowOff>
    </xdr:from>
    <xdr:to xmlns:xdr="http://schemas.openxmlformats.org/drawingml/2006/spreadsheetDrawing">
      <xdr:col>76</xdr:col>
      <xdr:colOff>165100</xdr:colOff>
      <xdr:row>85</xdr:row>
      <xdr:rowOff>45720</xdr:rowOff>
    </xdr:to>
    <xdr:sp macro="" textlink="">
      <xdr:nvSpPr>
        <xdr:cNvPr id="667" name="楕円 666"/>
        <xdr:cNvSpPr/>
      </xdr:nvSpPr>
      <xdr:spPr>
        <a:xfrm>
          <a:off x="14541500" y="145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166370</xdr:rowOff>
    </xdr:from>
    <xdr:to xmlns:xdr="http://schemas.openxmlformats.org/drawingml/2006/spreadsheetDrawing">
      <xdr:col>81</xdr:col>
      <xdr:colOff>50800</xdr:colOff>
      <xdr:row>84</xdr:row>
      <xdr:rowOff>168910</xdr:rowOff>
    </xdr:to>
    <xdr:cxnSp macro="">
      <xdr:nvCxnSpPr>
        <xdr:cNvPr id="668" name="直線コネクタ 667"/>
        <xdr:cNvCxnSpPr/>
      </xdr:nvCxnSpPr>
      <xdr:spPr>
        <a:xfrm>
          <a:off x="14592300" y="145681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152400</xdr:rowOff>
    </xdr:from>
    <xdr:to xmlns:xdr="http://schemas.openxmlformats.org/drawingml/2006/spreadsheetDrawing">
      <xdr:col>72</xdr:col>
      <xdr:colOff>38100</xdr:colOff>
      <xdr:row>85</xdr:row>
      <xdr:rowOff>82550</xdr:rowOff>
    </xdr:to>
    <xdr:sp macro="" textlink="">
      <xdr:nvSpPr>
        <xdr:cNvPr id="669" name="楕円 668"/>
        <xdr:cNvSpPr/>
      </xdr:nvSpPr>
      <xdr:spPr>
        <a:xfrm>
          <a:off x="1365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166370</xdr:rowOff>
    </xdr:from>
    <xdr:to xmlns:xdr="http://schemas.openxmlformats.org/drawingml/2006/spreadsheetDrawing">
      <xdr:col>76</xdr:col>
      <xdr:colOff>114300</xdr:colOff>
      <xdr:row>85</xdr:row>
      <xdr:rowOff>31750</xdr:rowOff>
    </xdr:to>
    <xdr:cxnSp macro="">
      <xdr:nvCxnSpPr>
        <xdr:cNvPr id="670" name="直線コネクタ 669"/>
        <xdr:cNvCxnSpPr/>
      </xdr:nvCxnSpPr>
      <xdr:spPr>
        <a:xfrm flipV="1">
          <a:off x="13703300" y="145681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152400</xdr:rowOff>
    </xdr:from>
    <xdr:to xmlns:xdr="http://schemas.openxmlformats.org/drawingml/2006/spreadsheetDrawing">
      <xdr:col>67</xdr:col>
      <xdr:colOff>101600</xdr:colOff>
      <xdr:row>85</xdr:row>
      <xdr:rowOff>82550</xdr:rowOff>
    </xdr:to>
    <xdr:sp macro="" textlink="">
      <xdr:nvSpPr>
        <xdr:cNvPr id="671" name="楕円 670"/>
        <xdr:cNvSpPr/>
      </xdr:nvSpPr>
      <xdr:spPr>
        <a:xfrm>
          <a:off x="1276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31750</xdr:rowOff>
    </xdr:from>
    <xdr:to xmlns:xdr="http://schemas.openxmlformats.org/drawingml/2006/spreadsheetDrawing">
      <xdr:col>71</xdr:col>
      <xdr:colOff>177800</xdr:colOff>
      <xdr:row>85</xdr:row>
      <xdr:rowOff>31750</xdr:rowOff>
    </xdr:to>
    <xdr:cxnSp macro="">
      <xdr:nvCxnSpPr>
        <xdr:cNvPr id="672" name="直線コネクタ 671"/>
        <xdr:cNvCxnSpPr/>
      </xdr:nvCxnSpPr>
      <xdr:spPr>
        <a:xfrm>
          <a:off x="12814300" y="1460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123190</xdr:rowOff>
    </xdr:from>
    <xdr:ext cx="405130" cy="258445"/>
    <xdr:sp macro="" textlink="">
      <xdr:nvSpPr>
        <xdr:cNvPr id="673" name="n_1aveValue【児童館】&#10;有形固定資産減価償却率"/>
        <xdr:cNvSpPr txBox="1"/>
      </xdr:nvSpPr>
      <xdr:spPr>
        <a:xfrm>
          <a:off x="15266035" y="138391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111760</xdr:rowOff>
    </xdr:from>
    <xdr:ext cx="404495" cy="258445"/>
    <xdr:sp macro="" textlink="">
      <xdr:nvSpPr>
        <xdr:cNvPr id="674" name="n_2aveValue【児童館】&#10;有形固定資産減価償却率"/>
        <xdr:cNvSpPr txBox="1"/>
      </xdr:nvSpPr>
      <xdr:spPr>
        <a:xfrm>
          <a:off x="14389735" y="138277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154940</xdr:rowOff>
    </xdr:from>
    <xdr:ext cx="404495" cy="258445"/>
    <xdr:sp macro="" textlink="">
      <xdr:nvSpPr>
        <xdr:cNvPr id="675" name="n_3aveValue【児童館】&#10;有形固定資産減価償却率"/>
        <xdr:cNvSpPr txBox="1"/>
      </xdr:nvSpPr>
      <xdr:spPr>
        <a:xfrm>
          <a:off x="13500735" y="13870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97790</xdr:rowOff>
    </xdr:from>
    <xdr:ext cx="404495" cy="258445"/>
    <xdr:sp macro="" textlink="">
      <xdr:nvSpPr>
        <xdr:cNvPr id="676" name="n_4aveValue【児童館】&#10;有形固定資産減価償却率"/>
        <xdr:cNvSpPr txBox="1"/>
      </xdr:nvSpPr>
      <xdr:spPr>
        <a:xfrm>
          <a:off x="12611735" y="138137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39370</xdr:rowOff>
    </xdr:from>
    <xdr:ext cx="405130" cy="259080"/>
    <xdr:sp macro="" textlink="">
      <xdr:nvSpPr>
        <xdr:cNvPr id="677" name="n_1mainValue【児童館】&#10;有形固定資産減価償却率"/>
        <xdr:cNvSpPr txBox="1"/>
      </xdr:nvSpPr>
      <xdr:spPr>
        <a:xfrm>
          <a:off x="15266035" y="14612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36830</xdr:rowOff>
    </xdr:from>
    <xdr:ext cx="404495" cy="259080"/>
    <xdr:sp macro="" textlink="">
      <xdr:nvSpPr>
        <xdr:cNvPr id="678" name="n_2mainValue【児童館】&#10;有形固定資産減価償却率"/>
        <xdr:cNvSpPr txBox="1"/>
      </xdr:nvSpPr>
      <xdr:spPr>
        <a:xfrm>
          <a:off x="14389735" y="14610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133350</xdr:colOff>
      <xdr:row>85</xdr:row>
      <xdr:rowOff>73660</xdr:rowOff>
    </xdr:from>
    <xdr:ext cx="469265" cy="259080"/>
    <xdr:sp macro="" textlink="">
      <xdr:nvSpPr>
        <xdr:cNvPr id="679" name="n_3mainValue【児童館】&#10;有形固定資産減価償却率"/>
        <xdr:cNvSpPr txBox="1"/>
      </xdr:nvSpPr>
      <xdr:spPr>
        <a:xfrm>
          <a:off x="13468350" y="14646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6350</xdr:colOff>
      <xdr:row>85</xdr:row>
      <xdr:rowOff>73660</xdr:rowOff>
    </xdr:from>
    <xdr:ext cx="469265" cy="259080"/>
    <xdr:sp macro="" textlink="">
      <xdr:nvSpPr>
        <xdr:cNvPr id="680" name="n_4mainValue【児童館】&#10;有形固定資産減価償却率"/>
        <xdr:cNvSpPr txBox="1"/>
      </xdr:nvSpPr>
      <xdr:spPr>
        <a:xfrm>
          <a:off x="12579350" y="14646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89" name="テキスト ボックス 688"/>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0" name="直線コネクタ 6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1" name="直線コネクタ 690"/>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725" cy="259080"/>
    <xdr:sp macro="" textlink="">
      <xdr:nvSpPr>
        <xdr:cNvPr id="692" name="テキスト ボックス 691"/>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3" name="直線コネクタ 692"/>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725" cy="259080"/>
    <xdr:sp macro="" textlink="">
      <xdr:nvSpPr>
        <xdr:cNvPr id="694" name="テキスト ボックス 693"/>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5" name="直線コネクタ 694"/>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725" cy="259080"/>
    <xdr:sp macro="" textlink="">
      <xdr:nvSpPr>
        <xdr:cNvPr id="696" name="テキスト ボックス 695"/>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97" name="直線コネクタ 696"/>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725" cy="259080"/>
    <xdr:sp macro="" textlink="">
      <xdr:nvSpPr>
        <xdr:cNvPr id="698" name="テキスト ボックス 697"/>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99" name="直線コネクタ 698"/>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700" name="テキスト ボックス 699"/>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81280</xdr:rowOff>
    </xdr:from>
    <xdr:to xmlns:xdr="http://schemas.openxmlformats.org/drawingml/2006/spreadsheetDrawing">
      <xdr:col>116</xdr:col>
      <xdr:colOff>62865</xdr:colOff>
      <xdr:row>85</xdr:row>
      <xdr:rowOff>104140</xdr:rowOff>
    </xdr:to>
    <xdr:cxnSp macro="">
      <xdr:nvCxnSpPr>
        <xdr:cNvPr id="702" name="直線コネクタ 701"/>
        <xdr:cNvCxnSpPr/>
      </xdr:nvCxnSpPr>
      <xdr:spPr>
        <a:xfrm flipV="1">
          <a:off x="22160865" y="13454380"/>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107950</xdr:rowOff>
    </xdr:from>
    <xdr:ext cx="469900" cy="259080"/>
    <xdr:sp macro="" textlink="">
      <xdr:nvSpPr>
        <xdr:cNvPr id="703" name="【児童館】&#10;一人当たり面積最小値テキスト"/>
        <xdr:cNvSpPr txBox="1"/>
      </xdr:nvSpPr>
      <xdr:spPr>
        <a:xfrm>
          <a:off x="22199600" y="14681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104140</xdr:rowOff>
    </xdr:from>
    <xdr:to xmlns:xdr="http://schemas.openxmlformats.org/drawingml/2006/spreadsheetDrawing">
      <xdr:col>116</xdr:col>
      <xdr:colOff>152400</xdr:colOff>
      <xdr:row>85</xdr:row>
      <xdr:rowOff>104140</xdr:rowOff>
    </xdr:to>
    <xdr:cxnSp macro="">
      <xdr:nvCxnSpPr>
        <xdr:cNvPr id="704" name="直線コネクタ 703"/>
        <xdr:cNvCxnSpPr/>
      </xdr:nvCxnSpPr>
      <xdr:spPr>
        <a:xfrm>
          <a:off x="22072600" y="1467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27940</xdr:rowOff>
    </xdr:from>
    <xdr:ext cx="469900" cy="259080"/>
    <xdr:sp macro="" textlink="">
      <xdr:nvSpPr>
        <xdr:cNvPr id="705" name="【児童館】&#10;一人当たり面積最大値テキスト"/>
        <xdr:cNvSpPr txBox="1"/>
      </xdr:nvSpPr>
      <xdr:spPr>
        <a:xfrm>
          <a:off x="22199600" y="13229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81280</xdr:rowOff>
    </xdr:from>
    <xdr:to xmlns:xdr="http://schemas.openxmlformats.org/drawingml/2006/spreadsheetDrawing">
      <xdr:col>116</xdr:col>
      <xdr:colOff>152400</xdr:colOff>
      <xdr:row>78</xdr:row>
      <xdr:rowOff>81280</xdr:rowOff>
    </xdr:to>
    <xdr:cxnSp macro="">
      <xdr:nvCxnSpPr>
        <xdr:cNvPr id="706" name="直線コネクタ 705"/>
        <xdr:cNvCxnSpPr/>
      </xdr:nvCxnSpPr>
      <xdr:spPr>
        <a:xfrm>
          <a:off x="22072600" y="1345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151765</xdr:rowOff>
    </xdr:from>
    <xdr:ext cx="469900" cy="259080"/>
    <xdr:sp macro="" textlink="">
      <xdr:nvSpPr>
        <xdr:cNvPr id="707" name="【児童館】&#10;一人当たり面積平均値テキスト"/>
        <xdr:cNvSpPr txBox="1"/>
      </xdr:nvSpPr>
      <xdr:spPr>
        <a:xfrm>
          <a:off x="22199600" y="142106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128905</xdr:rowOff>
    </xdr:from>
    <xdr:to xmlns:xdr="http://schemas.openxmlformats.org/drawingml/2006/spreadsheetDrawing">
      <xdr:col>116</xdr:col>
      <xdr:colOff>114300</xdr:colOff>
      <xdr:row>84</xdr:row>
      <xdr:rowOff>59055</xdr:rowOff>
    </xdr:to>
    <xdr:sp macro="" textlink="">
      <xdr:nvSpPr>
        <xdr:cNvPr id="708" name="フローチャート: 判断 707"/>
        <xdr:cNvSpPr/>
      </xdr:nvSpPr>
      <xdr:spPr>
        <a:xfrm>
          <a:off x="22110700" y="1435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156210</xdr:rowOff>
    </xdr:from>
    <xdr:to xmlns:xdr="http://schemas.openxmlformats.org/drawingml/2006/spreadsheetDrawing">
      <xdr:col>112</xdr:col>
      <xdr:colOff>38100</xdr:colOff>
      <xdr:row>84</xdr:row>
      <xdr:rowOff>86360</xdr:rowOff>
    </xdr:to>
    <xdr:sp macro="" textlink="">
      <xdr:nvSpPr>
        <xdr:cNvPr id="709" name="フローチャート: 判断 708"/>
        <xdr:cNvSpPr/>
      </xdr:nvSpPr>
      <xdr:spPr>
        <a:xfrm>
          <a:off x="21272500" y="1438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24130</xdr:rowOff>
    </xdr:from>
    <xdr:to xmlns:xdr="http://schemas.openxmlformats.org/drawingml/2006/spreadsheetDrawing">
      <xdr:col>107</xdr:col>
      <xdr:colOff>101600</xdr:colOff>
      <xdr:row>84</xdr:row>
      <xdr:rowOff>125730</xdr:rowOff>
    </xdr:to>
    <xdr:sp macro="" textlink="">
      <xdr:nvSpPr>
        <xdr:cNvPr id="710" name="フローチャート: 判断 709"/>
        <xdr:cNvSpPr/>
      </xdr:nvSpPr>
      <xdr:spPr>
        <a:xfrm>
          <a:off x="20383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14605</xdr:rowOff>
    </xdr:from>
    <xdr:to xmlns:xdr="http://schemas.openxmlformats.org/drawingml/2006/spreadsheetDrawing">
      <xdr:col>102</xdr:col>
      <xdr:colOff>165100</xdr:colOff>
      <xdr:row>84</xdr:row>
      <xdr:rowOff>116205</xdr:rowOff>
    </xdr:to>
    <xdr:sp macro="" textlink="">
      <xdr:nvSpPr>
        <xdr:cNvPr id="711" name="フローチャート: 判断 710"/>
        <xdr:cNvSpPr/>
      </xdr:nvSpPr>
      <xdr:spPr>
        <a:xfrm>
          <a:off x="194945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21590</xdr:rowOff>
    </xdr:from>
    <xdr:to xmlns:xdr="http://schemas.openxmlformats.org/drawingml/2006/spreadsheetDrawing">
      <xdr:col>98</xdr:col>
      <xdr:colOff>38100</xdr:colOff>
      <xdr:row>84</xdr:row>
      <xdr:rowOff>123190</xdr:rowOff>
    </xdr:to>
    <xdr:sp macro="" textlink="">
      <xdr:nvSpPr>
        <xdr:cNvPr id="712" name="フローチャート: 判断 711"/>
        <xdr:cNvSpPr/>
      </xdr:nvSpPr>
      <xdr:spPr>
        <a:xfrm>
          <a:off x="18605500" y="1442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3" name="テキスト ボックス 712"/>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4" name="テキスト ボックス 713"/>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5" name="テキスト ボックス 714"/>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6" name="テキスト ボックス 715"/>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7" name="テキスト ボックス 716"/>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149860</xdr:rowOff>
    </xdr:from>
    <xdr:to xmlns:xdr="http://schemas.openxmlformats.org/drawingml/2006/spreadsheetDrawing">
      <xdr:col>116</xdr:col>
      <xdr:colOff>114300</xdr:colOff>
      <xdr:row>85</xdr:row>
      <xdr:rowOff>80010</xdr:rowOff>
    </xdr:to>
    <xdr:sp macro="" textlink="">
      <xdr:nvSpPr>
        <xdr:cNvPr id="718" name="楕円 717"/>
        <xdr:cNvSpPr/>
      </xdr:nvSpPr>
      <xdr:spPr>
        <a:xfrm>
          <a:off x="22110700" y="1455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64770</xdr:rowOff>
    </xdr:from>
    <xdr:ext cx="469900" cy="258445"/>
    <xdr:sp macro="" textlink="">
      <xdr:nvSpPr>
        <xdr:cNvPr id="719" name="【児童館】&#10;一人当たり面積該当値テキスト"/>
        <xdr:cNvSpPr txBox="1"/>
      </xdr:nvSpPr>
      <xdr:spPr>
        <a:xfrm>
          <a:off x="22199600" y="144665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151765</xdr:rowOff>
    </xdr:from>
    <xdr:to xmlns:xdr="http://schemas.openxmlformats.org/drawingml/2006/spreadsheetDrawing">
      <xdr:col>112</xdr:col>
      <xdr:colOff>38100</xdr:colOff>
      <xdr:row>85</xdr:row>
      <xdr:rowOff>81915</xdr:rowOff>
    </xdr:to>
    <xdr:sp macro="" textlink="">
      <xdr:nvSpPr>
        <xdr:cNvPr id="720" name="楕円 719"/>
        <xdr:cNvSpPr/>
      </xdr:nvSpPr>
      <xdr:spPr>
        <a:xfrm>
          <a:off x="21272500" y="1455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29210</xdr:rowOff>
    </xdr:from>
    <xdr:to xmlns:xdr="http://schemas.openxmlformats.org/drawingml/2006/spreadsheetDrawing">
      <xdr:col>116</xdr:col>
      <xdr:colOff>63500</xdr:colOff>
      <xdr:row>85</xdr:row>
      <xdr:rowOff>31115</xdr:rowOff>
    </xdr:to>
    <xdr:cxnSp macro="">
      <xdr:nvCxnSpPr>
        <xdr:cNvPr id="721" name="直線コネクタ 720"/>
        <xdr:cNvCxnSpPr/>
      </xdr:nvCxnSpPr>
      <xdr:spPr>
        <a:xfrm flipV="1">
          <a:off x="21323300" y="146024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154940</xdr:rowOff>
    </xdr:from>
    <xdr:to xmlns:xdr="http://schemas.openxmlformats.org/drawingml/2006/spreadsheetDrawing">
      <xdr:col>107</xdr:col>
      <xdr:colOff>101600</xdr:colOff>
      <xdr:row>85</xdr:row>
      <xdr:rowOff>84455</xdr:rowOff>
    </xdr:to>
    <xdr:sp macro="" textlink="">
      <xdr:nvSpPr>
        <xdr:cNvPr id="722" name="楕円 721"/>
        <xdr:cNvSpPr/>
      </xdr:nvSpPr>
      <xdr:spPr>
        <a:xfrm>
          <a:off x="20383500" y="14556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31115</xdr:rowOff>
    </xdr:from>
    <xdr:to xmlns:xdr="http://schemas.openxmlformats.org/drawingml/2006/spreadsheetDrawing">
      <xdr:col>111</xdr:col>
      <xdr:colOff>177800</xdr:colOff>
      <xdr:row>85</xdr:row>
      <xdr:rowOff>33655</xdr:rowOff>
    </xdr:to>
    <xdr:cxnSp macro="">
      <xdr:nvCxnSpPr>
        <xdr:cNvPr id="723" name="直線コネクタ 722"/>
        <xdr:cNvCxnSpPr/>
      </xdr:nvCxnSpPr>
      <xdr:spPr>
        <a:xfrm flipV="1">
          <a:off x="20434300" y="146043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156210</xdr:rowOff>
    </xdr:from>
    <xdr:to xmlns:xdr="http://schemas.openxmlformats.org/drawingml/2006/spreadsheetDrawing">
      <xdr:col>102</xdr:col>
      <xdr:colOff>165100</xdr:colOff>
      <xdr:row>85</xdr:row>
      <xdr:rowOff>86360</xdr:rowOff>
    </xdr:to>
    <xdr:sp macro="" textlink="">
      <xdr:nvSpPr>
        <xdr:cNvPr id="724" name="楕円 723"/>
        <xdr:cNvSpPr/>
      </xdr:nvSpPr>
      <xdr:spPr>
        <a:xfrm>
          <a:off x="19494500" y="1455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33655</xdr:rowOff>
    </xdr:from>
    <xdr:to xmlns:xdr="http://schemas.openxmlformats.org/drawingml/2006/spreadsheetDrawing">
      <xdr:col>107</xdr:col>
      <xdr:colOff>50800</xdr:colOff>
      <xdr:row>85</xdr:row>
      <xdr:rowOff>35560</xdr:rowOff>
    </xdr:to>
    <xdr:cxnSp macro="">
      <xdr:nvCxnSpPr>
        <xdr:cNvPr id="725" name="直線コネクタ 724"/>
        <xdr:cNvCxnSpPr/>
      </xdr:nvCxnSpPr>
      <xdr:spPr>
        <a:xfrm flipV="1">
          <a:off x="19545300" y="146069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158750</xdr:rowOff>
    </xdr:from>
    <xdr:to xmlns:xdr="http://schemas.openxmlformats.org/drawingml/2006/spreadsheetDrawing">
      <xdr:col>98</xdr:col>
      <xdr:colOff>38100</xdr:colOff>
      <xdr:row>85</xdr:row>
      <xdr:rowOff>88900</xdr:rowOff>
    </xdr:to>
    <xdr:sp macro="" textlink="">
      <xdr:nvSpPr>
        <xdr:cNvPr id="726" name="楕円 725"/>
        <xdr:cNvSpPr/>
      </xdr:nvSpPr>
      <xdr:spPr>
        <a:xfrm>
          <a:off x="18605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35560</xdr:rowOff>
    </xdr:from>
    <xdr:to xmlns:xdr="http://schemas.openxmlformats.org/drawingml/2006/spreadsheetDrawing">
      <xdr:col>102</xdr:col>
      <xdr:colOff>114300</xdr:colOff>
      <xdr:row>85</xdr:row>
      <xdr:rowOff>38100</xdr:rowOff>
    </xdr:to>
    <xdr:cxnSp macro="">
      <xdr:nvCxnSpPr>
        <xdr:cNvPr id="727" name="直線コネクタ 726"/>
        <xdr:cNvCxnSpPr/>
      </xdr:nvCxnSpPr>
      <xdr:spPr>
        <a:xfrm flipV="1">
          <a:off x="18656300" y="146088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102870</xdr:rowOff>
    </xdr:from>
    <xdr:ext cx="469900" cy="259080"/>
    <xdr:sp macro="" textlink="">
      <xdr:nvSpPr>
        <xdr:cNvPr id="728" name="n_1aveValue【児童館】&#10;一人当たり面積"/>
        <xdr:cNvSpPr txBox="1"/>
      </xdr:nvSpPr>
      <xdr:spPr>
        <a:xfrm>
          <a:off x="21075650" y="14161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142240</xdr:rowOff>
    </xdr:from>
    <xdr:ext cx="469265" cy="259080"/>
    <xdr:sp macro="" textlink="">
      <xdr:nvSpPr>
        <xdr:cNvPr id="729" name="n_2aveValue【児童館】&#10;一人当たり面積"/>
        <xdr:cNvSpPr txBox="1"/>
      </xdr:nvSpPr>
      <xdr:spPr>
        <a:xfrm>
          <a:off x="20199350" y="142011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132715</xdr:rowOff>
    </xdr:from>
    <xdr:ext cx="469265" cy="258445"/>
    <xdr:sp macro="" textlink="">
      <xdr:nvSpPr>
        <xdr:cNvPr id="730" name="n_3aveValue【児童館】&#10;一人当たり面積"/>
        <xdr:cNvSpPr txBox="1"/>
      </xdr:nvSpPr>
      <xdr:spPr>
        <a:xfrm>
          <a:off x="19310350" y="14191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139700</xdr:rowOff>
    </xdr:from>
    <xdr:ext cx="469265" cy="259080"/>
    <xdr:sp macro="" textlink="">
      <xdr:nvSpPr>
        <xdr:cNvPr id="731" name="n_4aveValue【児童館】&#10;一人当たり面積"/>
        <xdr:cNvSpPr txBox="1"/>
      </xdr:nvSpPr>
      <xdr:spPr>
        <a:xfrm>
          <a:off x="18421350" y="14198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73025</xdr:rowOff>
    </xdr:from>
    <xdr:ext cx="469900" cy="259080"/>
    <xdr:sp macro="" textlink="">
      <xdr:nvSpPr>
        <xdr:cNvPr id="732" name="n_1mainValue【児童館】&#10;一人当たり面積"/>
        <xdr:cNvSpPr txBox="1"/>
      </xdr:nvSpPr>
      <xdr:spPr>
        <a:xfrm>
          <a:off x="21075650" y="14646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75565</xdr:rowOff>
    </xdr:from>
    <xdr:ext cx="469265" cy="258445"/>
    <xdr:sp macro="" textlink="">
      <xdr:nvSpPr>
        <xdr:cNvPr id="733" name="n_2mainValue【児童館】&#10;一人当たり面積"/>
        <xdr:cNvSpPr txBox="1"/>
      </xdr:nvSpPr>
      <xdr:spPr>
        <a:xfrm>
          <a:off x="20199350" y="146488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77470</xdr:rowOff>
    </xdr:from>
    <xdr:ext cx="469265" cy="258445"/>
    <xdr:sp macro="" textlink="">
      <xdr:nvSpPr>
        <xdr:cNvPr id="734" name="n_3mainValue【児童館】&#10;一人当たり面積"/>
        <xdr:cNvSpPr txBox="1"/>
      </xdr:nvSpPr>
      <xdr:spPr>
        <a:xfrm>
          <a:off x="19310350" y="14650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80010</xdr:rowOff>
    </xdr:from>
    <xdr:ext cx="469265" cy="259080"/>
    <xdr:sp macro="" textlink="">
      <xdr:nvSpPr>
        <xdr:cNvPr id="735" name="n_4mainValue【児童館】&#10;一人当たり面積"/>
        <xdr:cNvSpPr txBox="1"/>
      </xdr:nvSpPr>
      <xdr:spPr>
        <a:xfrm>
          <a:off x="18421350" y="14653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45" name="正方形/長方形 74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46" name="正方形/長方形 74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47" name="正方形/長方形 74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48" name="正方形/長方形 74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49" name="正方形/長方形 74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50" name="正方形/長方形 74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公営住宅、保育所を除く施設において、有形固定資産減価償却率が類似団体平均を上回っている。</a:t>
          </a:r>
        </a:p>
        <a:p>
          <a:r>
            <a:rPr kumimoji="1" lang="ja-JP" altLang="en-US" sz="1300">
              <a:latin typeface="ＭＳ Ｐゴシック"/>
              <a:ea typeface="ＭＳ Ｐゴシック"/>
            </a:rPr>
            <a:t>　償却年数の経過に伴い、今後、施設更新や修繕に係る費用の増加が見込まれることから、事務の効率化や事務事業の見直しを進め、業務支出の抑制を図る。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北海道仁木町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3,128
3,073
167.96
4,753,630
4,728,690
24,940
2,414,285
3,195,890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57" name="テキスト ボックス 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59" name="テキスト ボックス 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60" name="直線コネクタ 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9080"/>
    <xdr:sp macro="" textlink="">
      <xdr:nvSpPr>
        <xdr:cNvPr id="61" name="テキスト ボックス 60"/>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62" name="直線コネクタ 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63" name="テキスト ボックス 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64" name="直線コネクタ 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65" name="テキスト ボックス 64"/>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66" name="直線コネクタ 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67" name="テキスト ボックス 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68" name="直線コネクタ 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69" name="テキスト ボックス 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0" name="直線コネクタ 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8445"/>
    <xdr:sp macro="" textlink="">
      <xdr:nvSpPr>
        <xdr:cNvPr id="71" name="テキスト ボックス 70"/>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47625</xdr:rowOff>
    </xdr:from>
    <xdr:to xmlns:xdr="http://schemas.openxmlformats.org/drawingml/2006/spreadsheetDrawing">
      <xdr:col>24</xdr:col>
      <xdr:colOff>62865</xdr:colOff>
      <xdr:row>64</xdr:row>
      <xdr:rowOff>76200</xdr:rowOff>
    </xdr:to>
    <xdr:cxnSp macro="">
      <xdr:nvCxnSpPr>
        <xdr:cNvPr id="73" name="直線コネクタ 72"/>
        <xdr:cNvCxnSpPr/>
      </xdr:nvCxnSpPr>
      <xdr:spPr>
        <a:xfrm flipV="1">
          <a:off x="4634865" y="9477375"/>
          <a:ext cx="0" cy="1571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7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75" name="直線コネクタ 7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166370</xdr:rowOff>
    </xdr:from>
    <xdr:ext cx="405130" cy="258445"/>
    <xdr:sp macro="" textlink="">
      <xdr:nvSpPr>
        <xdr:cNvPr id="76" name="【体育館・プール】&#10;有形固定資産減価償却率最大値テキスト"/>
        <xdr:cNvSpPr txBox="1"/>
      </xdr:nvSpPr>
      <xdr:spPr>
        <a:xfrm>
          <a:off x="4673600" y="92532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47625</xdr:rowOff>
    </xdr:from>
    <xdr:to xmlns:xdr="http://schemas.openxmlformats.org/drawingml/2006/spreadsheetDrawing">
      <xdr:col>24</xdr:col>
      <xdr:colOff>152400</xdr:colOff>
      <xdr:row>55</xdr:row>
      <xdr:rowOff>47625</xdr:rowOff>
    </xdr:to>
    <xdr:cxnSp macro="">
      <xdr:nvCxnSpPr>
        <xdr:cNvPr id="77" name="直線コネクタ 76"/>
        <xdr:cNvCxnSpPr/>
      </xdr:nvCxnSpPr>
      <xdr:spPr>
        <a:xfrm>
          <a:off x="4546600" y="947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158750</xdr:rowOff>
    </xdr:from>
    <xdr:ext cx="405130" cy="259080"/>
    <xdr:sp macro="" textlink="">
      <xdr:nvSpPr>
        <xdr:cNvPr id="78" name="【体育館・プール】&#10;有形固定資産減価償却率平均値テキスト"/>
        <xdr:cNvSpPr txBox="1"/>
      </xdr:nvSpPr>
      <xdr:spPr>
        <a:xfrm>
          <a:off x="4673600" y="10274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135890</xdr:rowOff>
    </xdr:from>
    <xdr:to xmlns:xdr="http://schemas.openxmlformats.org/drawingml/2006/spreadsheetDrawing">
      <xdr:col>24</xdr:col>
      <xdr:colOff>114300</xdr:colOff>
      <xdr:row>61</xdr:row>
      <xdr:rowOff>66040</xdr:rowOff>
    </xdr:to>
    <xdr:sp macro="" textlink="">
      <xdr:nvSpPr>
        <xdr:cNvPr id="79" name="フローチャート: 判断 78"/>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128270</xdr:rowOff>
    </xdr:from>
    <xdr:to xmlns:xdr="http://schemas.openxmlformats.org/drawingml/2006/spreadsheetDrawing">
      <xdr:col>20</xdr:col>
      <xdr:colOff>38100</xdr:colOff>
      <xdr:row>61</xdr:row>
      <xdr:rowOff>58420</xdr:rowOff>
    </xdr:to>
    <xdr:sp macro="" textlink="">
      <xdr:nvSpPr>
        <xdr:cNvPr id="80" name="フローチャート: 判断 79"/>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135890</xdr:rowOff>
    </xdr:from>
    <xdr:to xmlns:xdr="http://schemas.openxmlformats.org/drawingml/2006/spreadsheetDrawing">
      <xdr:col>15</xdr:col>
      <xdr:colOff>101600</xdr:colOff>
      <xdr:row>61</xdr:row>
      <xdr:rowOff>66040</xdr:rowOff>
    </xdr:to>
    <xdr:sp macro="" textlink="">
      <xdr:nvSpPr>
        <xdr:cNvPr id="81" name="フローチャート: 判断 80"/>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166370</xdr:rowOff>
    </xdr:from>
    <xdr:to xmlns:xdr="http://schemas.openxmlformats.org/drawingml/2006/spreadsheetDrawing">
      <xdr:col>10</xdr:col>
      <xdr:colOff>165100</xdr:colOff>
      <xdr:row>61</xdr:row>
      <xdr:rowOff>96520</xdr:rowOff>
    </xdr:to>
    <xdr:sp macro="" textlink="">
      <xdr:nvSpPr>
        <xdr:cNvPr id="82" name="フローチャート: 判断 81"/>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118745</xdr:rowOff>
    </xdr:from>
    <xdr:to xmlns:xdr="http://schemas.openxmlformats.org/drawingml/2006/spreadsheetDrawing">
      <xdr:col>6</xdr:col>
      <xdr:colOff>38100</xdr:colOff>
      <xdr:row>61</xdr:row>
      <xdr:rowOff>48895</xdr:rowOff>
    </xdr:to>
    <xdr:sp macro="" textlink="">
      <xdr:nvSpPr>
        <xdr:cNvPr id="83" name="フローチャート: 判断 82"/>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84" name="テキスト ボックス 83"/>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85" name="テキスト ボックス 84"/>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86" name="テキスト ボックス 85"/>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87" name="テキスト ボックス 86"/>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88" name="テキスト ボックス 87"/>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114935</xdr:rowOff>
    </xdr:from>
    <xdr:to xmlns:xdr="http://schemas.openxmlformats.org/drawingml/2006/spreadsheetDrawing">
      <xdr:col>24</xdr:col>
      <xdr:colOff>114300</xdr:colOff>
      <xdr:row>63</xdr:row>
      <xdr:rowOff>45085</xdr:rowOff>
    </xdr:to>
    <xdr:sp macro="" textlink="">
      <xdr:nvSpPr>
        <xdr:cNvPr id="89" name="楕円 88"/>
        <xdr:cNvSpPr/>
      </xdr:nvSpPr>
      <xdr:spPr>
        <a:xfrm>
          <a:off x="45847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93345</xdr:rowOff>
    </xdr:from>
    <xdr:ext cx="405130" cy="259080"/>
    <xdr:sp macro="" textlink="">
      <xdr:nvSpPr>
        <xdr:cNvPr id="90" name="【体育館・プール】&#10;有形固定資産減価償却率該当値テキスト"/>
        <xdr:cNvSpPr txBox="1"/>
      </xdr:nvSpPr>
      <xdr:spPr>
        <a:xfrm>
          <a:off x="4673600" y="10723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78740</xdr:rowOff>
    </xdr:from>
    <xdr:to xmlns:xdr="http://schemas.openxmlformats.org/drawingml/2006/spreadsheetDrawing">
      <xdr:col>20</xdr:col>
      <xdr:colOff>38100</xdr:colOff>
      <xdr:row>63</xdr:row>
      <xdr:rowOff>8890</xdr:rowOff>
    </xdr:to>
    <xdr:sp macro="" textlink="">
      <xdr:nvSpPr>
        <xdr:cNvPr id="91" name="楕円 90"/>
        <xdr:cNvSpPr/>
      </xdr:nvSpPr>
      <xdr:spPr>
        <a:xfrm>
          <a:off x="3746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129540</xdr:rowOff>
    </xdr:from>
    <xdr:to xmlns:xdr="http://schemas.openxmlformats.org/drawingml/2006/spreadsheetDrawing">
      <xdr:col>24</xdr:col>
      <xdr:colOff>63500</xdr:colOff>
      <xdr:row>62</xdr:row>
      <xdr:rowOff>166370</xdr:rowOff>
    </xdr:to>
    <xdr:cxnSp macro="">
      <xdr:nvCxnSpPr>
        <xdr:cNvPr id="92" name="直線コネクタ 91"/>
        <xdr:cNvCxnSpPr/>
      </xdr:nvCxnSpPr>
      <xdr:spPr>
        <a:xfrm>
          <a:off x="3797300" y="1075944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38735</xdr:rowOff>
    </xdr:from>
    <xdr:to xmlns:xdr="http://schemas.openxmlformats.org/drawingml/2006/spreadsheetDrawing">
      <xdr:col>15</xdr:col>
      <xdr:colOff>101600</xdr:colOff>
      <xdr:row>62</xdr:row>
      <xdr:rowOff>140335</xdr:rowOff>
    </xdr:to>
    <xdr:sp macro="" textlink="">
      <xdr:nvSpPr>
        <xdr:cNvPr id="93" name="楕円 92"/>
        <xdr:cNvSpPr/>
      </xdr:nvSpPr>
      <xdr:spPr>
        <a:xfrm>
          <a:off x="2857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89535</xdr:rowOff>
    </xdr:from>
    <xdr:to xmlns:xdr="http://schemas.openxmlformats.org/drawingml/2006/spreadsheetDrawing">
      <xdr:col>19</xdr:col>
      <xdr:colOff>177800</xdr:colOff>
      <xdr:row>62</xdr:row>
      <xdr:rowOff>129540</xdr:rowOff>
    </xdr:to>
    <xdr:cxnSp macro="">
      <xdr:nvCxnSpPr>
        <xdr:cNvPr id="94" name="直線コネクタ 93"/>
        <xdr:cNvCxnSpPr/>
      </xdr:nvCxnSpPr>
      <xdr:spPr>
        <a:xfrm>
          <a:off x="2908300" y="107194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168275</xdr:rowOff>
    </xdr:from>
    <xdr:to xmlns:xdr="http://schemas.openxmlformats.org/drawingml/2006/spreadsheetDrawing">
      <xdr:col>10</xdr:col>
      <xdr:colOff>165100</xdr:colOff>
      <xdr:row>62</xdr:row>
      <xdr:rowOff>98425</xdr:rowOff>
    </xdr:to>
    <xdr:sp macro="" textlink="">
      <xdr:nvSpPr>
        <xdr:cNvPr id="95" name="楕円 94"/>
        <xdr:cNvSpPr/>
      </xdr:nvSpPr>
      <xdr:spPr>
        <a:xfrm>
          <a:off x="1968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47625</xdr:rowOff>
    </xdr:from>
    <xdr:to xmlns:xdr="http://schemas.openxmlformats.org/drawingml/2006/spreadsheetDrawing">
      <xdr:col>15</xdr:col>
      <xdr:colOff>50800</xdr:colOff>
      <xdr:row>62</xdr:row>
      <xdr:rowOff>89535</xdr:rowOff>
    </xdr:to>
    <xdr:cxnSp macro="">
      <xdr:nvCxnSpPr>
        <xdr:cNvPr id="96" name="直線コネクタ 95"/>
        <xdr:cNvCxnSpPr/>
      </xdr:nvCxnSpPr>
      <xdr:spPr>
        <a:xfrm>
          <a:off x="2019300" y="1067752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126365</xdr:rowOff>
    </xdr:from>
    <xdr:to xmlns:xdr="http://schemas.openxmlformats.org/drawingml/2006/spreadsheetDrawing">
      <xdr:col>6</xdr:col>
      <xdr:colOff>38100</xdr:colOff>
      <xdr:row>62</xdr:row>
      <xdr:rowOff>56515</xdr:rowOff>
    </xdr:to>
    <xdr:sp macro="" textlink="">
      <xdr:nvSpPr>
        <xdr:cNvPr id="97" name="楕円 96"/>
        <xdr:cNvSpPr/>
      </xdr:nvSpPr>
      <xdr:spPr>
        <a:xfrm>
          <a:off x="1079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6350</xdr:rowOff>
    </xdr:from>
    <xdr:to xmlns:xdr="http://schemas.openxmlformats.org/drawingml/2006/spreadsheetDrawing">
      <xdr:col>10</xdr:col>
      <xdr:colOff>114300</xdr:colOff>
      <xdr:row>62</xdr:row>
      <xdr:rowOff>47625</xdr:rowOff>
    </xdr:to>
    <xdr:cxnSp macro="">
      <xdr:nvCxnSpPr>
        <xdr:cNvPr id="98" name="直線コネクタ 97"/>
        <xdr:cNvCxnSpPr/>
      </xdr:nvCxnSpPr>
      <xdr:spPr>
        <a:xfrm>
          <a:off x="1130300" y="1063625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74930</xdr:rowOff>
    </xdr:from>
    <xdr:ext cx="405130" cy="258445"/>
    <xdr:sp macro="" textlink="">
      <xdr:nvSpPr>
        <xdr:cNvPr id="99" name="n_1aveValue【体育館・プール】&#10;有形固定資産減価償却率"/>
        <xdr:cNvSpPr txBox="1"/>
      </xdr:nvSpPr>
      <xdr:spPr>
        <a:xfrm>
          <a:off x="3582035" y="101904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82550</xdr:rowOff>
    </xdr:from>
    <xdr:ext cx="404495" cy="259080"/>
    <xdr:sp macro="" textlink="">
      <xdr:nvSpPr>
        <xdr:cNvPr id="100" name="n_2aveValue【体育館・プール】&#10;有形固定資産減価償却率"/>
        <xdr:cNvSpPr txBox="1"/>
      </xdr:nvSpPr>
      <xdr:spPr>
        <a:xfrm>
          <a:off x="2705735" y="101981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113030</xdr:rowOff>
    </xdr:from>
    <xdr:ext cx="404495" cy="259080"/>
    <xdr:sp macro="" textlink="">
      <xdr:nvSpPr>
        <xdr:cNvPr id="101" name="n_3aveValue【体育館・プール】&#10;有形固定資産減価償却率"/>
        <xdr:cNvSpPr txBox="1"/>
      </xdr:nvSpPr>
      <xdr:spPr>
        <a:xfrm>
          <a:off x="1816735" y="10228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65405</xdr:rowOff>
    </xdr:from>
    <xdr:ext cx="404495" cy="258445"/>
    <xdr:sp macro="" textlink="">
      <xdr:nvSpPr>
        <xdr:cNvPr id="102" name="n_4aveValue【体育館・プール】&#10;有形固定資産減価償却率"/>
        <xdr:cNvSpPr txBox="1"/>
      </xdr:nvSpPr>
      <xdr:spPr>
        <a:xfrm>
          <a:off x="927735" y="101809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0</xdr:rowOff>
    </xdr:from>
    <xdr:ext cx="405130" cy="259080"/>
    <xdr:sp macro="" textlink="">
      <xdr:nvSpPr>
        <xdr:cNvPr id="103" name="n_1mainValue【体育館・プール】&#10;有形固定資産減価償却率"/>
        <xdr:cNvSpPr txBox="1"/>
      </xdr:nvSpPr>
      <xdr:spPr>
        <a:xfrm>
          <a:off x="3582035" y="10801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132080</xdr:rowOff>
    </xdr:from>
    <xdr:ext cx="404495" cy="258445"/>
    <xdr:sp macro="" textlink="">
      <xdr:nvSpPr>
        <xdr:cNvPr id="104" name="n_2mainValue【体育館・プール】&#10;有形固定資産減価償却率"/>
        <xdr:cNvSpPr txBox="1"/>
      </xdr:nvSpPr>
      <xdr:spPr>
        <a:xfrm>
          <a:off x="2705735" y="107619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89535</xdr:rowOff>
    </xdr:from>
    <xdr:ext cx="404495" cy="258445"/>
    <xdr:sp macro="" textlink="">
      <xdr:nvSpPr>
        <xdr:cNvPr id="105" name="n_3mainValue【体育館・プール】&#10;有形固定資産減価償却率"/>
        <xdr:cNvSpPr txBox="1"/>
      </xdr:nvSpPr>
      <xdr:spPr>
        <a:xfrm>
          <a:off x="1816735" y="107194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47625</xdr:rowOff>
    </xdr:from>
    <xdr:ext cx="404495" cy="259080"/>
    <xdr:sp macro="" textlink="">
      <xdr:nvSpPr>
        <xdr:cNvPr id="106" name="n_4mainValue【体育館・プール】&#10;有形固定資産減価償却率"/>
        <xdr:cNvSpPr txBox="1"/>
      </xdr:nvSpPr>
      <xdr:spPr>
        <a:xfrm>
          <a:off x="927735" y="106775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115" name="テキスト ボックス 114"/>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6" name="直線コネクタ 1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117" name="直線コネクタ 116"/>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6725" cy="259080"/>
    <xdr:sp macro="" textlink="">
      <xdr:nvSpPr>
        <xdr:cNvPr id="118" name="テキスト ボックス 117"/>
        <xdr:cNvSpPr txBox="1"/>
      </xdr:nvSpPr>
      <xdr:spPr>
        <a:xfrm>
          <a:off x="6136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119" name="直線コネクタ 118"/>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6725" cy="259080"/>
    <xdr:sp macro="" textlink="">
      <xdr:nvSpPr>
        <xdr:cNvPr id="120" name="テキスト ボックス 119"/>
        <xdr:cNvSpPr txBox="1"/>
      </xdr:nvSpPr>
      <xdr:spPr>
        <a:xfrm>
          <a:off x="6136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121" name="直線コネクタ 120"/>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6725" cy="258445"/>
    <xdr:sp macro="" textlink="">
      <xdr:nvSpPr>
        <xdr:cNvPr id="122" name="テキスト ボックス 121"/>
        <xdr:cNvSpPr txBox="1"/>
      </xdr:nvSpPr>
      <xdr:spPr>
        <a:xfrm>
          <a:off x="6136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123" name="直線コネクタ 122"/>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6725" cy="259080"/>
    <xdr:sp macro="" textlink="">
      <xdr:nvSpPr>
        <xdr:cNvPr id="124" name="テキスト ボックス 123"/>
        <xdr:cNvSpPr txBox="1"/>
      </xdr:nvSpPr>
      <xdr:spPr>
        <a:xfrm>
          <a:off x="6136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125" name="直線コネクタ 124"/>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6725" cy="258445"/>
    <xdr:sp macro="" textlink="">
      <xdr:nvSpPr>
        <xdr:cNvPr id="126" name="テキスト ボックス 125"/>
        <xdr:cNvSpPr txBox="1"/>
      </xdr:nvSpPr>
      <xdr:spPr>
        <a:xfrm>
          <a:off x="6136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127" name="直線コネクタ 126"/>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6725" cy="259080"/>
    <xdr:sp macro="" textlink="">
      <xdr:nvSpPr>
        <xdr:cNvPr id="128" name="テキスト ボックス 127"/>
        <xdr:cNvSpPr txBox="1"/>
      </xdr:nvSpPr>
      <xdr:spPr>
        <a:xfrm>
          <a:off x="6136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29" name="直線コネクタ 1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130" name="テキスト ボックス 129"/>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74930</xdr:rowOff>
    </xdr:from>
    <xdr:to xmlns:xdr="http://schemas.openxmlformats.org/drawingml/2006/spreadsheetDrawing">
      <xdr:col>54</xdr:col>
      <xdr:colOff>189865</xdr:colOff>
      <xdr:row>64</xdr:row>
      <xdr:rowOff>99060</xdr:rowOff>
    </xdr:to>
    <xdr:cxnSp macro="">
      <xdr:nvCxnSpPr>
        <xdr:cNvPr id="132" name="直線コネクタ 131"/>
        <xdr:cNvCxnSpPr/>
      </xdr:nvCxnSpPr>
      <xdr:spPr>
        <a:xfrm flipV="1">
          <a:off x="10476865" y="950468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102870</xdr:rowOff>
    </xdr:from>
    <xdr:ext cx="469900" cy="259080"/>
    <xdr:sp macro="" textlink="">
      <xdr:nvSpPr>
        <xdr:cNvPr id="133" name="【体育館・プール】&#10;一人当たり面積最小値テキスト"/>
        <xdr:cNvSpPr txBox="1"/>
      </xdr:nvSpPr>
      <xdr:spPr>
        <a:xfrm>
          <a:off x="10515600" y="11075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99060</xdr:rowOff>
    </xdr:from>
    <xdr:to xmlns:xdr="http://schemas.openxmlformats.org/drawingml/2006/spreadsheetDrawing">
      <xdr:col>55</xdr:col>
      <xdr:colOff>88900</xdr:colOff>
      <xdr:row>64</xdr:row>
      <xdr:rowOff>99060</xdr:rowOff>
    </xdr:to>
    <xdr:cxnSp macro="">
      <xdr:nvCxnSpPr>
        <xdr:cNvPr id="134" name="直線コネクタ 133"/>
        <xdr:cNvCxnSpPr/>
      </xdr:nvCxnSpPr>
      <xdr:spPr>
        <a:xfrm>
          <a:off x="10388600" y="1107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20955</xdr:rowOff>
    </xdr:from>
    <xdr:ext cx="469900" cy="258445"/>
    <xdr:sp macro="" textlink="">
      <xdr:nvSpPr>
        <xdr:cNvPr id="135" name="【体育館・プール】&#10;一人当たり面積最大値テキスト"/>
        <xdr:cNvSpPr txBox="1"/>
      </xdr:nvSpPr>
      <xdr:spPr>
        <a:xfrm>
          <a:off x="10515600" y="92792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74930</xdr:rowOff>
    </xdr:from>
    <xdr:to xmlns:xdr="http://schemas.openxmlformats.org/drawingml/2006/spreadsheetDrawing">
      <xdr:col>55</xdr:col>
      <xdr:colOff>88900</xdr:colOff>
      <xdr:row>55</xdr:row>
      <xdr:rowOff>74930</xdr:rowOff>
    </xdr:to>
    <xdr:cxnSp macro="">
      <xdr:nvCxnSpPr>
        <xdr:cNvPr id="136" name="直線コネクタ 135"/>
        <xdr:cNvCxnSpPr/>
      </xdr:nvCxnSpPr>
      <xdr:spPr>
        <a:xfrm>
          <a:off x="10388600" y="950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100330</xdr:rowOff>
    </xdr:from>
    <xdr:ext cx="469900" cy="258445"/>
    <xdr:sp macro="" textlink="">
      <xdr:nvSpPr>
        <xdr:cNvPr id="137" name="【体育館・プール】&#10;一人当たり面積平均値テキスト"/>
        <xdr:cNvSpPr txBox="1"/>
      </xdr:nvSpPr>
      <xdr:spPr>
        <a:xfrm>
          <a:off x="10515600" y="105587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77470</xdr:rowOff>
    </xdr:from>
    <xdr:to xmlns:xdr="http://schemas.openxmlformats.org/drawingml/2006/spreadsheetDrawing">
      <xdr:col>55</xdr:col>
      <xdr:colOff>50800</xdr:colOff>
      <xdr:row>63</xdr:row>
      <xdr:rowOff>7620</xdr:rowOff>
    </xdr:to>
    <xdr:sp macro="" textlink="">
      <xdr:nvSpPr>
        <xdr:cNvPr id="138" name="フローチャート: 判断 137"/>
        <xdr:cNvSpPr/>
      </xdr:nvSpPr>
      <xdr:spPr>
        <a:xfrm>
          <a:off x="104267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91440</xdr:rowOff>
    </xdr:from>
    <xdr:to xmlns:xdr="http://schemas.openxmlformats.org/drawingml/2006/spreadsheetDrawing">
      <xdr:col>50</xdr:col>
      <xdr:colOff>165100</xdr:colOff>
      <xdr:row>63</xdr:row>
      <xdr:rowOff>21590</xdr:rowOff>
    </xdr:to>
    <xdr:sp macro="" textlink="">
      <xdr:nvSpPr>
        <xdr:cNvPr id="139" name="フローチャート: 判断 138"/>
        <xdr:cNvSpPr/>
      </xdr:nvSpPr>
      <xdr:spPr>
        <a:xfrm>
          <a:off x="9588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93345</xdr:rowOff>
    </xdr:from>
    <xdr:to xmlns:xdr="http://schemas.openxmlformats.org/drawingml/2006/spreadsheetDrawing">
      <xdr:col>46</xdr:col>
      <xdr:colOff>38100</xdr:colOff>
      <xdr:row>63</xdr:row>
      <xdr:rowOff>23495</xdr:rowOff>
    </xdr:to>
    <xdr:sp macro="" textlink="">
      <xdr:nvSpPr>
        <xdr:cNvPr id="140" name="フローチャート: 判断 139"/>
        <xdr:cNvSpPr/>
      </xdr:nvSpPr>
      <xdr:spPr>
        <a:xfrm>
          <a:off x="8699500" y="1072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92710</xdr:rowOff>
    </xdr:from>
    <xdr:to xmlns:xdr="http://schemas.openxmlformats.org/drawingml/2006/spreadsheetDrawing">
      <xdr:col>41</xdr:col>
      <xdr:colOff>101600</xdr:colOff>
      <xdr:row>63</xdr:row>
      <xdr:rowOff>22860</xdr:rowOff>
    </xdr:to>
    <xdr:sp macro="" textlink="">
      <xdr:nvSpPr>
        <xdr:cNvPr id="141" name="フローチャート: 判断 140"/>
        <xdr:cNvSpPr/>
      </xdr:nvSpPr>
      <xdr:spPr>
        <a:xfrm>
          <a:off x="7810500" y="1072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77470</xdr:rowOff>
    </xdr:from>
    <xdr:to xmlns:xdr="http://schemas.openxmlformats.org/drawingml/2006/spreadsheetDrawing">
      <xdr:col>36</xdr:col>
      <xdr:colOff>165100</xdr:colOff>
      <xdr:row>63</xdr:row>
      <xdr:rowOff>7620</xdr:rowOff>
    </xdr:to>
    <xdr:sp macro="" textlink="">
      <xdr:nvSpPr>
        <xdr:cNvPr id="142" name="フローチャート: 判断 141"/>
        <xdr:cNvSpPr/>
      </xdr:nvSpPr>
      <xdr:spPr>
        <a:xfrm>
          <a:off x="69215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143" name="テキスト ボックス 142"/>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144" name="テキスト ボックス 143"/>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145" name="テキスト ボックス 144"/>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146" name="テキスト ボックス 145"/>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147" name="テキスト ボックス 146"/>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15875</xdr:rowOff>
    </xdr:from>
    <xdr:to xmlns:xdr="http://schemas.openxmlformats.org/drawingml/2006/spreadsheetDrawing">
      <xdr:col>55</xdr:col>
      <xdr:colOff>50800</xdr:colOff>
      <xdr:row>63</xdr:row>
      <xdr:rowOff>117475</xdr:rowOff>
    </xdr:to>
    <xdr:sp macro="" textlink="">
      <xdr:nvSpPr>
        <xdr:cNvPr id="148" name="楕円 147"/>
        <xdr:cNvSpPr/>
      </xdr:nvSpPr>
      <xdr:spPr>
        <a:xfrm>
          <a:off x="104267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166370</xdr:rowOff>
    </xdr:from>
    <xdr:ext cx="469900" cy="258445"/>
    <xdr:sp macro="" textlink="">
      <xdr:nvSpPr>
        <xdr:cNvPr id="149" name="【体育館・プール】&#10;一人当たり面積該当値テキスト"/>
        <xdr:cNvSpPr txBox="1"/>
      </xdr:nvSpPr>
      <xdr:spPr>
        <a:xfrm>
          <a:off x="10515600" y="107962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19050</xdr:rowOff>
    </xdr:from>
    <xdr:to xmlns:xdr="http://schemas.openxmlformats.org/drawingml/2006/spreadsheetDrawing">
      <xdr:col>50</xdr:col>
      <xdr:colOff>165100</xdr:colOff>
      <xdr:row>63</xdr:row>
      <xdr:rowOff>120650</xdr:rowOff>
    </xdr:to>
    <xdr:sp macro="" textlink="">
      <xdr:nvSpPr>
        <xdr:cNvPr id="150" name="楕円 149"/>
        <xdr:cNvSpPr/>
      </xdr:nvSpPr>
      <xdr:spPr>
        <a:xfrm>
          <a:off x="9588500" y="10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66675</xdr:rowOff>
    </xdr:from>
    <xdr:to xmlns:xdr="http://schemas.openxmlformats.org/drawingml/2006/spreadsheetDrawing">
      <xdr:col>55</xdr:col>
      <xdr:colOff>0</xdr:colOff>
      <xdr:row>63</xdr:row>
      <xdr:rowOff>69850</xdr:rowOff>
    </xdr:to>
    <xdr:cxnSp macro="">
      <xdr:nvCxnSpPr>
        <xdr:cNvPr id="151" name="直線コネクタ 150"/>
        <xdr:cNvCxnSpPr/>
      </xdr:nvCxnSpPr>
      <xdr:spPr>
        <a:xfrm flipV="1">
          <a:off x="9639300" y="108680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22225</xdr:rowOff>
    </xdr:from>
    <xdr:to xmlns:xdr="http://schemas.openxmlformats.org/drawingml/2006/spreadsheetDrawing">
      <xdr:col>46</xdr:col>
      <xdr:colOff>38100</xdr:colOff>
      <xdr:row>63</xdr:row>
      <xdr:rowOff>123825</xdr:rowOff>
    </xdr:to>
    <xdr:sp macro="" textlink="">
      <xdr:nvSpPr>
        <xdr:cNvPr id="152" name="楕円 151"/>
        <xdr:cNvSpPr/>
      </xdr:nvSpPr>
      <xdr:spPr>
        <a:xfrm>
          <a:off x="8699500" y="1082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69850</xdr:rowOff>
    </xdr:from>
    <xdr:to xmlns:xdr="http://schemas.openxmlformats.org/drawingml/2006/spreadsheetDrawing">
      <xdr:col>50</xdr:col>
      <xdr:colOff>114300</xdr:colOff>
      <xdr:row>63</xdr:row>
      <xdr:rowOff>73025</xdr:rowOff>
    </xdr:to>
    <xdr:cxnSp macro="">
      <xdr:nvCxnSpPr>
        <xdr:cNvPr id="153" name="直線コネクタ 152"/>
        <xdr:cNvCxnSpPr/>
      </xdr:nvCxnSpPr>
      <xdr:spPr>
        <a:xfrm flipV="1">
          <a:off x="8750300" y="108712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24765</xdr:rowOff>
    </xdr:from>
    <xdr:to xmlns:xdr="http://schemas.openxmlformats.org/drawingml/2006/spreadsheetDrawing">
      <xdr:col>41</xdr:col>
      <xdr:colOff>101600</xdr:colOff>
      <xdr:row>63</xdr:row>
      <xdr:rowOff>126365</xdr:rowOff>
    </xdr:to>
    <xdr:sp macro="" textlink="">
      <xdr:nvSpPr>
        <xdr:cNvPr id="154" name="楕円 153"/>
        <xdr:cNvSpPr/>
      </xdr:nvSpPr>
      <xdr:spPr>
        <a:xfrm>
          <a:off x="7810500" y="108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73025</xdr:rowOff>
    </xdr:from>
    <xdr:to xmlns:xdr="http://schemas.openxmlformats.org/drawingml/2006/spreadsheetDrawing">
      <xdr:col>45</xdr:col>
      <xdr:colOff>177800</xdr:colOff>
      <xdr:row>63</xdr:row>
      <xdr:rowOff>75565</xdr:rowOff>
    </xdr:to>
    <xdr:cxnSp macro="">
      <xdr:nvCxnSpPr>
        <xdr:cNvPr id="155" name="直線コネクタ 154"/>
        <xdr:cNvCxnSpPr/>
      </xdr:nvCxnSpPr>
      <xdr:spPr>
        <a:xfrm flipV="1">
          <a:off x="7861300" y="108743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29845</xdr:rowOff>
    </xdr:from>
    <xdr:to xmlns:xdr="http://schemas.openxmlformats.org/drawingml/2006/spreadsheetDrawing">
      <xdr:col>36</xdr:col>
      <xdr:colOff>165100</xdr:colOff>
      <xdr:row>63</xdr:row>
      <xdr:rowOff>132080</xdr:rowOff>
    </xdr:to>
    <xdr:sp macro="" textlink="">
      <xdr:nvSpPr>
        <xdr:cNvPr id="156" name="楕円 155"/>
        <xdr:cNvSpPr/>
      </xdr:nvSpPr>
      <xdr:spPr>
        <a:xfrm>
          <a:off x="6921500" y="10831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75565</xdr:rowOff>
    </xdr:from>
    <xdr:to xmlns:xdr="http://schemas.openxmlformats.org/drawingml/2006/spreadsheetDrawing">
      <xdr:col>41</xdr:col>
      <xdr:colOff>50800</xdr:colOff>
      <xdr:row>63</xdr:row>
      <xdr:rowOff>80645</xdr:rowOff>
    </xdr:to>
    <xdr:cxnSp macro="">
      <xdr:nvCxnSpPr>
        <xdr:cNvPr id="157" name="直線コネクタ 156"/>
        <xdr:cNvCxnSpPr/>
      </xdr:nvCxnSpPr>
      <xdr:spPr>
        <a:xfrm flipV="1">
          <a:off x="6972300" y="108769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38100</xdr:rowOff>
    </xdr:from>
    <xdr:ext cx="469900" cy="259080"/>
    <xdr:sp macro="" textlink="">
      <xdr:nvSpPr>
        <xdr:cNvPr id="158" name="n_1aveValue【体育館・プール】&#10;一人当たり面積"/>
        <xdr:cNvSpPr txBox="1"/>
      </xdr:nvSpPr>
      <xdr:spPr>
        <a:xfrm>
          <a:off x="9391650" y="1049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40640</xdr:rowOff>
    </xdr:from>
    <xdr:ext cx="469265" cy="258445"/>
    <xdr:sp macro="" textlink="">
      <xdr:nvSpPr>
        <xdr:cNvPr id="159" name="n_2aveValue【体育館・プール】&#10;一人当たり面積"/>
        <xdr:cNvSpPr txBox="1"/>
      </xdr:nvSpPr>
      <xdr:spPr>
        <a:xfrm>
          <a:off x="8515350" y="104990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39370</xdr:rowOff>
    </xdr:from>
    <xdr:ext cx="469265" cy="259080"/>
    <xdr:sp macro="" textlink="">
      <xdr:nvSpPr>
        <xdr:cNvPr id="160" name="n_3aveValue【体育館・プール】&#10;一人当たり面積"/>
        <xdr:cNvSpPr txBox="1"/>
      </xdr:nvSpPr>
      <xdr:spPr>
        <a:xfrm>
          <a:off x="7626350" y="10497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24130</xdr:rowOff>
    </xdr:from>
    <xdr:ext cx="469265" cy="259080"/>
    <xdr:sp macro="" textlink="">
      <xdr:nvSpPr>
        <xdr:cNvPr id="161" name="n_4aveValue【体育館・プール】&#10;一人当たり面積"/>
        <xdr:cNvSpPr txBox="1"/>
      </xdr:nvSpPr>
      <xdr:spPr>
        <a:xfrm>
          <a:off x="6737350" y="10482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111760</xdr:rowOff>
    </xdr:from>
    <xdr:ext cx="469900" cy="258445"/>
    <xdr:sp macro="" textlink="">
      <xdr:nvSpPr>
        <xdr:cNvPr id="162" name="n_1mainValue【体育館・プール】&#10;一人当たり面積"/>
        <xdr:cNvSpPr txBox="1"/>
      </xdr:nvSpPr>
      <xdr:spPr>
        <a:xfrm>
          <a:off x="9391650" y="109131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114935</xdr:rowOff>
    </xdr:from>
    <xdr:ext cx="469265" cy="259080"/>
    <xdr:sp macro="" textlink="">
      <xdr:nvSpPr>
        <xdr:cNvPr id="163" name="n_2mainValue【体育館・プール】&#10;一人当たり面積"/>
        <xdr:cNvSpPr txBox="1"/>
      </xdr:nvSpPr>
      <xdr:spPr>
        <a:xfrm>
          <a:off x="8515350" y="109162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117475</xdr:rowOff>
    </xdr:from>
    <xdr:ext cx="469265" cy="259080"/>
    <xdr:sp macro="" textlink="">
      <xdr:nvSpPr>
        <xdr:cNvPr id="164" name="n_3mainValue【体育館・プール】&#10;一人当たり面積"/>
        <xdr:cNvSpPr txBox="1"/>
      </xdr:nvSpPr>
      <xdr:spPr>
        <a:xfrm>
          <a:off x="7626350" y="10918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122555</xdr:rowOff>
    </xdr:from>
    <xdr:ext cx="469265" cy="258445"/>
    <xdr:sp macro="" textlink="">
      <xdr:nvSpPr>
        <xdr:cNvPr id="165" name="n_4mainValue【体育館・プール】&#10;一人当たり面積"/>
        <xdr:cNvSpPr txBox="1"/>
      </xdr:nvSpPr>
      <xdr:spPr>
        <a:xfrm>
          <a:off x="6737350" y="10923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174" name="正方形/長方形 1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175" name="正方形/長方形 17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176" name="正方形/長方形 17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177" name="正方形/長方形 17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178" name="正方形/長方形 17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179" name="正方形/長方形 17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180" name="正方形/長方形 17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181" name="正方形/長方形 1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182" name="正方形/長方形 1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183" name="正方形/長方形 1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184" name="正方形/長方形 1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185" name="正方形/長方形 1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186" name="正方形/長方形 1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187" name="正方形/長方形 1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188" name="正方形/長方形 1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189" name="正方形/長方形 1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190" name="正方形/長方形 1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191" name="正方形/長方形 19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192" name="正方形/長方形 19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193" name="正方形/長方形 19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194" name="正方形/長方形 19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195" name="正方形/長方形 19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196" name="正方形/長方形 19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197" name="正方形/長方形 1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198" name="正方形/長方形 1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199" name="正方形/長方形 19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200" name="正方形/長方形 19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201" name="正方形/長方形 20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202" name="正方形/長方形 20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203" name="正方形/長方形 20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204" name="正方形/長方形 20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05" name="正方形/長方形 20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206" name="テキスト ボックス 205"/>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207" name="直線コネクタ 20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208" name="テキスト ボックス 207"/>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209" name="直線コネクタ 208"/>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210" name="テキスト ボックス 209"/>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211" name="直線コネクタ 210"/>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212" name="テキスト ボックス 211"/>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213" name="直線コネクタ 212"/>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214" name="テキスト ボックス 213"/>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215" name="直線コネクタ 214"/>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216" name="テキスト ボックス 215"/>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217" name="直線コネクタ 216"/>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218" name="テキスト ボックス 217"/>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219" name="直線コネクタ 218"/>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220" name="テキスト ボックス 219"/>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221" name="直線コネクタ 22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22"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104140</xdr:rowOff>
    </xdr:from>
    <xdr:to xmlns:xdr="http://schemas.openxmlformats.org/drawingml/2006/spreadsheetDrawing">
      <xdr:col>85</xdr:col>
      <xdr:colOff>126365</xdr:colOff>
      <xdr:row>42</xdr:row>
      <xdr:rowOff>92710</xdr:rowOff>
    </xdr:to>
    <xdr:cxnSp macro="">
      <xdr:nvCxnSpPr>
        <xdr:cNvPr id="223" name="直線コネクタ 222"/>
        <xdr:cNvCxnSpPr/>
      </xdr:nvCxnSpPr>
      <xdr:spPr>
        <a:xfrm flipV="1">
          <a:off x="16318865" y="576199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224"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225" name="直線コネクタ 224"/>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50800</xdr:rowOff>
    </xdr:from>
    <xdr:ext cx="340360" cy="259080"/>
    <xdr:sp macro="" textlink="">
      <xdr:nvSpPr>
        <xdr:cNvPr id="226" name="【一般廃棄物処理施設】&#10;有形固定資産減価償却率最大値テキスト"/>
        <xdr:cNvSpPr txBox="1"/>
      </xdr:nvSpPr>
      <xdr:spPr>
        <a:xfrm>
          <a:off x="16357600" y="553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104140</xdr:rowOff>
    </xdr:from>
    <xdr:to xmlns:xdr="http://schemas.openxmlformats.org/drawingml/2006/spreadsheetDrawing">
      <xdr:col>86</xdr:col>
      <xdr:colOff>25400</xdr:colOff>
      <xdr:row>33</xdr:row>
      <xdr:rowOff>104140</xdr:rowOff>
    </xdr:to>
    <xdr:cxnSp macro="">
      <xdr:nvCxnSpPr>
        <xdr:cNvPr id="227" name="直線コネクタ 226"/>
        <xdr:cNvCxnSpPr/>
      </xdr:nvCxnSpPr>
      <xdr:spPr>
        <a:xfrm>
          <a:off x="16230600" y="576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105410</xdr:rowOff>
    </xdr:from>
    <xdr:ext cx="405130" cy="259080"/>
    <xdr:sp macro="" textlink="">
      <xdr:nvSpPr>
        <xdr:cNvPr id="228" name="【一般廃棄物処理施設】&#10;有形固定資産減価償却率平均値テキスト"/>
        <xdr:cNvSpPr txBox="1"/>
      </xdr:nvSpPr>
      <xdr:spPr>
        <a:xfrm>
          <a:off x="16357600" y="6449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82550</xdr:rowOff>
    </xdr:from>
    <xdr:to xmlns:xdr="http://schemas.openxmlformats.org/drawingml/2006/spreadsheetDrawing">
      <xdr:col>85</xdr:col>
      <xdr:colOff>177800</xdr:colOff>
      <xdr:row>39</xdr:row>
      <xdr:rowOff>12700</xdr:rowOff>
    </xdr:to>
    <xdr:sp macro="" textlink="">
      <xdr:nvSpPr>
        <xdr:cNvPr id="229" name="フローチャート: 判断 228"/>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19050</xdr:rowOff>
    </xdr:from>
    <xdr:to xmlns:xdr="http://schemas.openxmlformats.org/drawingml/2006/spreadsheetDrawing">
      <xdr:col>81</xdr:col>
      <xdr:colOff>101600</xdr:colOff>
      <xdr:row>38</xdr:row>
      <xdr:rowOff>120650</xdr:rowOff>
    </xdr:to>
    <xdr:sp macro="" textlink="">
      <xdr:nvSpPr>
        <xdr:cNvPr id="230" name="フローチャート: 判断 229"/>
        <xdr:cNvSpPr/>
      </xdr:nvSpPr>
      <xdr:spPr>
        <a:xfrm>
          <a:off x="15430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34925</xdr:rowOff>
    </xdr:from>
    <xdr:to xmlns:xdr="http://schemas.openxmlformats.org/drawingml/2006/spreadsheetDrawing">
      <xdr:col>76</xdr:col>
      <xdr:colOff>165100</xdr:colOff>
      <xdr:row>38</xdr:row>
      <xdr:rowOff>136525</xdr:rowOff>
    </xdr:to>
    <xdr:sp macro="" textlink="">
      <xdr:nvSpPr>
        <xdr:cNvPr id="231" name="フローチャート: 判断 230"/>
        <xdr:cNvSpPr/>
      </xdr:nvSpPr>
      <xdr:spPr>
        <a:xfrm>
          <a:off x="14541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30480</xdr:rowOff>
    </xdr:from>
    <xdr:to xmlns:xdr="http://schemas.openxmlformats.org/drawingml/2006/spreadsheetDrawing">
      <xdr:col>72</xdr:col>
      <xdr:colOff>38100</xdr:colOff>
      <xdr:row>38</xdr:row>
      <xdr:rowOff>132080</xdr:rowOff>
    </xdr:to>
    <xdr:sp macro="" textlink="">
      <xdr:nvSpPr>
        <xdr:cNvPr id="232" name="フローチャート: 判断 231"/>
        <xdr:cNvSpPr/>
      </xdr:nvSpPr>
      <xdr:spPr>
        <a:xfrm>
          <a:off x="13652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157480</xdr:rowOff>
    </xdr:from>
    <xdr:to xmlns:xdr="http://schemas.openxmlformats.org/drawingml/2006/spreadsheetDrawing">
      <xdr:col>67</xdr:col>
      <xdr:colOff>101600</xdr:colOff>
      <xdr:row>38</xdr:row>
      <xdr:rowOff>87630</xdr:rowOff>
    </xdr:to>
    <xdr:sp macro="" textlink="">
      <xdr:nvSpPr>
        <xdr:cNvPr id="233" name="フローチャート: 判断 232"/>
        <xdr:cNvSpPr/>
      </xdr:nvSpPr>
      <xdr:spPr>
        <a:xfrm>
          <a:off x="12763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234" name="テキスト ボックス 23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235" name="テキスト ボックス 23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236" name="テキスト ボックス 23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237" name="テキスト ボックス 23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238" name="テキスト ボックス 23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76200</xdr:rowOff>
    </xdr:from>
    <xdr:to xmlns:xdr="http://schemas.openxmlformats.org/drawingml/2006/spreadsheetDrawing">
      <xdr:col>85</xdr:col>
      <xdr:colOff>177800</xdr:colOff>
      <xdr:row>42</xdr:row>
      <xdr:rowOff>6350</xdr:rowOff>
    </xdr:to>
    <xdr:sp macro="" textlink="">
      <xdr:nvSpPr>
        <xdr:cNvPr id="239" name="楕円 238"/>
        <xdr:cNvSpPr/>
      </xdr:nvSpPr>
      <xdr:spPr>
        <a:xfrm>
          <a:off x="16268700" y="71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54610</xdr:rowOff>
    </xdr:from>
    <xdr:ext cx="405130" cy="258445"/>
    <xdr:sp macro="" textlink="">
      <xdr:nvSpPr>
        <xdr:cNvPr id="240" name="【一般廃棄物処理施設】&#10;有形固定資産減価償却率該当値テキスト"/>
        <xdr:cNvSpPr txBox="1"/>
      </xdr:nvSpPr>
      <xdr:spPr>
        <a:xfrm>
          <a:off x="16357600" y="7084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137160</xdr:rowOff>
    </xdr:from>
    <xdr:ext cx="405130" cy="259080"/>
    <xdr:sp macro="" textlink="">
      <xdr:nvSpPr>
        <xdr:cNvPr id="241" name="n_1aveValue【一般廃棄物処理施設】&#10;有形固定資産減価償却率"/>
        <xdr:cNvSpPr txBox="1"/>
      </xdr:nvSpPr>
      <xdr:spPr>
        <a:xfrm>
          <a:off x="15266035" y="6309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153035</xdr:rowOff>
    </xdr:from>
    <xdr:ext cx="404495" cy="259080"/>
    <xdr:sp macro="" textlink="">
      <xdr:nvSpPr>
        <xdr:cNvPr id="242" name="n_2aveValue【一般廃棄物処理施設】&#10;有形固定資産減価償却率"/>
        <xdr:cNvSpPr txBox="1"/>
      </xdr:nvSpPr>
      <xdr:spPr>
        <a:xfrm>
          <a:off x="14389735" y="63252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148590</xdr:rowOff>
    </xdr:from>
    <xdr:ext cx="404495" cy="259080"/>
    <xdr:sp macro="" textlink="">
      <xdr:nvSpPr>
        <xdr:cNvPr id="243" name="n_3aveValue【一般廃棄物処理施設】&#10;有形固定資産減価償却率"/>
        <xdr:cNvSpPr txBox="1"/>
      </xdr:nvSpPr>
      <xdr:spPr>
        <a:xfrm>
          <a:off x="13500735" y="6320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104140</xdr:rowOff>
    </xdr:from>
    <xdr:ext cx="404495" cy="259080"/>
    <xdr:sp macro="" textlink="">
      <xdr:nvSpPr>
        <xdr:cNvPr id="244" name="n_4aveValue【一般廃棄物処理施設】&#10;有形固定資産減価償却率"/>
        <xdr:cNvSpPr txBox="1"/>
      </xdr:nvSpPr>
      <xdr:spPr>
        <a:xfrm>
          <a:off x="12611735" y="6276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245" name="正方形/長方形 2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246" name="正方形/長方形 24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247" name="正方形/長方形 24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248" name="正方形/長方形 24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249" name="正方形/長方形 24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250" name="正方形/長方形 24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251" name="正方形/長方形 25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252" name="正方形/長方形 25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253" name="テキスト ボックス 252"/>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254" name="直線コネクタ 25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255" name="直線コネクタ 25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8285" cy="259080"/>
    <xdr:sp macro="" textlink="">
      <xdr:nvSpPr>
        <xdr:cNvPr id="256" name="テキスト ボックス 255"/>
        <xdr:cNvSpPr txBox="1"/>
      </xdr:nvSpPr>
      <xdr:spPr>
        <a:xfrm>
          <a:off x="18039080" y="702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257" name="直線コネクタ 25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4995" cy="259080"/>
    <xdr:sp macro="" textlink="">
      <xdr:nvSpPr>
        <xdr:cNvPr id="258" name="テキスト ボックス 257"/>
        <xdr:cNvSpPr txBox="1"/>
      </xdr:nvSpPr>
      <xdr:spPr>
        <a:xfrm>
          <a:off x="17692370" y="6563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259" name="直線コネクタ 25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35</xdr:row>
      <xdr:rowOff>105410</xdr:rowOff>
    </xdr:from>
    <xdr:ext cx="685165" cy="259080"/>
    <xdr:sp macro="" textlink="">
      <xdr:nvSpPr>
        <xdr:cNvPr id="260" name="テキスト ボックス 259"/>
        <xdr:cNvSpPr txBox="1"/>
      </xdr:nvSpPr>
      <xdr:spPr>
        <a:xfrm>
          <a:off x="17602200" y="61061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261" name="直線コネクタ 26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162560</xdr:rowOff>
    </xdr:from>
    <xdr:ext cx="685165" cy="259080"/>
    <xdr:sp macro="" textlink="">
      <xdr:nvSpPr>
        <xdr:cNvPr id="262" name="テキスト ボックス 261"/>
        <xdr:cNvSpPr txBox="1"/>
      </xdr:nvSpPr>
      <xdr:spPr>
        <a:xfrm>
          <a:off x="17602200" y="56489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263" name="直線コネクタ 26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5165" cy="259080"/>
    <xdr:sp macro="" textlink="">
      <xdr:nvSpPr>
        <xdr:cNvPr id="264" name="テキスト ボックス 263"/>
        <xdr:cNvSpPr txBox="1"/>
      </xdr:nvSpPr>
      <xdr:spPr>
        <a:xfrm>
          <a:off x="17602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2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119380</xdr:rowOff>
    </xdr:from>
    <xdr:to xmlns:xdr="http://schemas.openxmlformats.org/drawingml/2006/spreadsheetDrawing">
      <xdr:col>116</xdr:col>
      <xdr:colOff>62865</xdr:colOff>
      <xdr:row>41</xdr:row>
      <xdr:rowOff>132080</xdr:rowOff>
    </xdr:to>
    <xdr:cxnSp macro="">
      <xdr:nvCxnSpPr>
        <xdr:cNvPr id="266" name="直線コネクタ 265"/>
        <xdr:cNvCxnSpPr/>
      </xdr:nvCxnSpPr>
      <xdr:spPr>
        <a:xfrm flipV="1">
          <a:off x="22160865" y="577723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135255</xdr:rowOff>
    </xdr:from>
    <xdr:ext cx="469900" cy="258445"/>
    <xdr:sp macro="" textlink="">
      <xdr:nvSpPr>
        <xdr:cNvPr id="267" name="【一般廃棄物処理施設】&#10;一人当たり有形固定資産（償却資産）額最小値テキスト"/>
        <xdr:cNvSpPr txBox="1"/>
      </xdr:nvSpPr>
      <xdr:spPr>
        <a:xfrm>
          <a:off x="22199600" y="7164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132080</xdr:rowOff>
    </xdr:from>
    <xdr:to xmlns:xdr="http://schemas.openxmlformats.org/drawingml/2006/spreadsheetDrawing">
      <xdr:col>116</xdr:col>
      <xdr:colOff>152400</xdr:colOff>
      <xdr:row>41</xdr:row>
      <xdr:rowOff>132080</xdr:rowOff>
    </xdr:to>
    <xdr:cxnSp macro="">
      <xdr:nvCxnSpPr>
        <xdr:cNvPr id="268" name="直線コネクタ 267"/>
        <xdr:cNvCxnSpPr/>
      </xdr:nvCxnSpPr>
      <xdr:spPr>
        <a:xfrm>
          <a:off x="22072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66040</xdr:rowOff>
    </xdr:from>
    <xdr:ext cx="690245" cy="258445"/>
    <xdr:sp macro="" textlink="">
      <xdr:nvSpPr>
        <xdr:cNvPr id="269" name="【一般廃棄物処理施設】&#10;一人当たり有形固定資産（償却資産）額最大値テキスト"/>
        <xdr:cNvSpPr txBox="1"/>
      </xdr:nvSpPr>
      <xdr:spPr>
        <a:xfrm>
          <a:off x="22199600" y="555244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1,515,547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119380</xdr:rowOff>
    </xdr:from>
    <xdr:to xmlns:xdr="http://schemas.openxmlformats.org/drawingml/2006/spreadsheetDrawing">
      <xdr:col>116</xdr:col>
      <xdr:colOff>152400</xdr:colOff>
      <xdr:row>33</xdr:row>
      <xdr:rowOff>119380</xdr:rowOff>
    </xdr:to>
    <xdr:cxnSp macro="">
      <xdr:nvCxnSpPr>
        <xdr:cNvPr id="270" name="直線コネクタ 269"/>
        <xdr:cNvCxnSpPr/>
      </xdr:nvCxnSpPr>
      <xdr:spPr>
        <a:xfrm>
          <a:off x="22072600" y="577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106045</xdr:rowOff>
    </xdr:from>
    <xdr:ext cx="598805" cy="259080"/>
    <xdr:sp macro="" textlink="">
      <xdr:nvSpPr>
        <xdr:cNvPr id="271" name="【一般廃棄物処理施設】&#10;一人当たり有形固定資産（償却資産）額平均値テキスト"/>
        <xdr:cNvSpPr txBox="1"/>
      </xdr:nvSpPr>
      <xdr:spPr>
        <a:xfrm>
          <a:off x="22199600" y="67925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83185</xdr:rowOff>
    </xdr:from>
    <xdr:to xmlns:xdr="http://schemas.openxmlformats.org/drawingml/2006/spreadsheetDrawing">
      <xdr:col>116</xdr:col>
      <xdr:colOff>114300</xdr:colOff>
      <xdr:row>41</xdr:row>
      <xdr:rowOff>13335</xdr:rowOff>
    </xdr:to>
    <xdr:sp macro="" textlink="">
      <xdr:nvSpPr>
        <xdr:cNvPr id="272" name="フローチャート: 判断 271"/>
        <xdr:cNvSpPr/>
      </xdr:nvSpPr>
      <xdr:spPr>
        <a:xfrm>
          <a:off x="22110700" y="69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93345</xdr:rowOff>
    </xdr:from>
    <xdr:to xmlns:xdr="http://schemas.openxmlformats.org/drawingml/2006/spreadsheetDrawing">
      <xdr:col>112</xdr:col>
      <xdr:colOff>38100</xdr:colOff>
      <xdr:row>41</xdr:row>
      <xdr:rowOff>23495</xdr:rowOff>
    </xdr:to>
    <xdr:sp macro="" textlink="">
      <xdr:nvSpPr>
        <xdr:cNvPr id="273" name="フローチャート: 判断 272"/>
        <xdr:cNvSpPr/>
      </xdr:nvSpPr>
      <xdr:spPr>
        <a:xfrm>
          <a:off x="21272500" y="695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110490</xdr:rowOff>
    </xdr:from>
    <xdr:to xmlns:xdr="http://schemas.openxmlformats.org/drawingml/2006/spreadsheetDrawing">
      <xdr:col>107</xdr:col>
      <xdr:colOff>101600</xdr:colOff>
      <xdr:row>41</xdr:row>
      <xdr:rowOff>40640</xdr:rowOff>
    </xdr:to>
    <xdr:sp macro="" textlink="">
      <xdr:nvSpPr>
        <xdr:cNvPr id="274" name="フローチャート: 判断 273"/>
        <xdr:cNvSpPr/>
      </xdr:nvSpPr>
      <xdr:spPr>
        <a:xfrm>
          <a:off x="20383500" y="696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109855</xdr:rowOff>
    </xdr:from>
    <xdr:to xmlns:xdr="http://schemas.openxmlformats.org/drawingml/2006/spreadsheetDrawing">
      <xdr:col>102</xdr:col>
      <xdr:colOff>165100</xdr:colOff>
      <xdr:row>41</xdr:row>
      <xdr:rowOff>40640</xdr:rowOff>
    </xdr:to>
    <xdr:sp macro="" textlink="">
      <xdr:nvSpPr>
        <xdr:cNvPr id="275" name="フローチャート: 判断 274"/>
        <xdr:cNvSpPr/>
      </xdr:nvSpPr>
      <xdr:spPr>
        <a:xfrm>
          <a:off x="19494500" y="6967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116840</xdr:rowOff>
    </xdr:from>
    <xdr:to xmlns:xdr="http://schemas.openxmlformats.org/drawingml/2006/spreadsheetDrawing">
      <xdr:col>98</xdr:col>
      <xdr:colOff>38100</xdr:colOff>
      <xdr:row>41</xdr:row>
      <xdr:rowOff>46990</xdr:rowOff>
    </xdr:to>
    <xdr:sp macro="" textlink="">
      <xdr:nvSpPr>
        <xdr:cNvPr id="276" name="フローチャート: 判断 275"/>
        <xdr:cNvSpPr/>
      </xdr:nvSpPr>
      <xdr:spPr>
        <a:xfrm>
          <a:off x="18605500" y="697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277" name="テキスト ボックス 27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278" name="テキスト ボックス 27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279" name="テキスト ボックス 27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280" name="テキスト ボックス 27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281" name="テキスト ボックス 28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157480</xdr:rowOff>
    </xdr:from>
    <xdr:to xmlns:xdr="http://schemas.openxmlformats.org/drawingml/2006/spreadsheetDrawing">
      <xdr:col>116</xdr:col>
      <xdr:colOff>114300</xdr:colOff>
      <xdr:row>41</xdr:row>
      <xdr:rowOff>87630</xdr:rowOff>
    </xdr:to>
    <xdr:sp macro="" textlink="">
      <xdr:nvSpPr>
        <xdr:cNvPr id="282" name="楕円 281"/>
        <xdr:cNvSpPr/>
      </xdr:nvSpPr>
      <xdr:spPr>
        <a:xfrm>
          <a:off x="22110700" y="701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72390</xdr:rowOff>
    </xdr:from>
    <xdr:ext cx="598805" cy="259080"/>
    <xdr:sp macro="" textlink="">
      <xdr:nvSpPr>
        <xdr:cNvPr id="283" name="【一般廃棄物処理施設】&#10;一人当たり有形固定資産（償却資産）額該当値テキスト"/>
        <xdr:cNvSpPr txBox="1"/>
      </xdr:nvSpPr>
      <xdr:spPr>
        <a:xfrm>
          <a:off x="22199600" y="69303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105,868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39</xdr:row>
      <xdr:rowOff>40640</xdr:rowOff>
    </xdr:from>
    <xdr:ext cx="598170" cy="258445"/>
    <xdr:sp macro="" textlink="">
      <xdr:nvSpPr>
        <xdr:cNvPr id="284" name="n_1aveValue【一般廃棄物処理施設】&#10;一人当たり有形固定資産（償却資産）額"/>
        <xdr:cNvSpPr txBox="1"/>
      </xdr:nvSpPr>
      <xdr:spPr>
        <a:xfrm>
          <a:off x="21010880" y="67271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57150</xdr:rowOff>
    </xdr:from>
    <xdr:ext cx="598170" cy="259080"/>
    <xdr:sp macro="" textlink="">
      <xdr:nvSpPr>
        <xdr:cNvPr id="285" name="n_2aveValue【一般廃棄物処理施設】&#10;一人当たり有形固定資産（償却資産）額"/>
        <xdr:cNvSpPr txBox="1"/>
      </xdr:nvSpPr>
      <xdr:spPr>
        <a:xfrm>
          <a:off x="20134580" y="6743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56515</xdr:rowOff>
    </xdr:from>
    <xdr:ext cx="598170" cy="258445"/>
    <xdr:sp macro="" textlink="">
      <xdr:nvSpPr>
        <xdr:cNvPr id="286" name="n_3aveValue【一般廃棄物処理施設】&#10;一人当たり有形固定資産（償却資産）額"/>
        <xdr:cNvSpPr txBox="1"/>
      </xdr:nvSpPr>
      <xdr:spPr>
        <a:xfrm>
          <a:off x="19245580" y="67430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63500</xdr:rowOff>
    </xdr:from>
    <xdr:ext cx="598170" cy="258445"/>
    <xdr:sp macro="" textlink="">
      <xdr:nvSpPr>
        <xdr:cNvPr id="287" name="n_4aveValue【一般廃棄物処理施設】&#10;一人当たり有形固定資産（償却資産）額"/>
        <xdr:cNvSpPr txBox="1"/>
      </xdr:nvSpPr>
      <xdr:spPr>
        <a:xfrm>
          <a:off x="18356580" y="67500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288" name="正方形/長方形 28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289" name="正方形/長方形 28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290" name="正方形/長方形 28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291" name="正方形/長方形 29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292" name="正方形/長方形 29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293" name="正方形/長方形 29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294" name="正方形/長方形 29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295" name="正方形/長方形 29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296" name="正方形/長方形 2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297" name="正方形/長方形 29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298" name="正方形/長方形 29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299" name="正方形/長方形 29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300" name="正方形/長方形 29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301" name="正方形/長方形 30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302" name="正方形/長方形 30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303" name="正方形/長方形 30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304" name="正方形/長方形 3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305" name="正方形/長方形 30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306" name="正方形/長方形 30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307" name="正方形/長方形 30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308" name="正方形/長方形 30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309" name="正方形/長方形 30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310" name="正方形/長方形 30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311" name="正方形/長方形 31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312" name="テキスト ボックス 311"/>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313" name="直線コネクタ 31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314" name="テキスト ボックス 313"/>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315" name="直線コネクタ 314"/>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316" name="テキスト ボックス 315"/>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317" name="直線コネクタ 316"/>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318" name="テキスト ボックス 317"/>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319" name="直線コネクタ 318"/>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320" name="テキスト ボックス 319"/>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321" name="直線コネクタ 320"/>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322" name="テキスト ボックス 321"/>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323" name="直線コネクタ 322"/>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324" name="テキスト ボックス 323"/>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325" name="直線コネクタ 324"/>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326" name="テキスト ボックス 325"/>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327" name="直線コネクタ 32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32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109855</xdr:rowOff>
    </xdr:from>
    <xdr:to xmlns:xdr="http://schemas.openxmlformats.org/drawingml/2006/spreadsheetDrawing">
      <xdr:col>85</xdr:col>
      <xdr:colOff>126365</xdr:colOff>
      <xdr:row>86</xdr:row>
      <xdr:rowOff>168910</xdr:rowOff>
    </xdr:to>
    <xdr:cxnSp macro="">
      <xdr:nvCxnSpPr>
        <xdr:cNvPr id="329" name="直線コネクタ 328"/>
        <xdr:cNvCxnSpPr/>
      </xdr:nvCxnSpPr>
      <xdr:spPr>
        <a:xfrm flipV="1">
          <a:off x="16318865" y="1331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330"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331" name="直線コネクタ 330"/>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56515</xdr:rowOff>
    </xdr:from>
    <xdr:ext cx="340360" cy="258445"/>
    <xdr:sp macro="" textlink="">
      <xdr:nvSpPr>
        <xdr:cNvPr id="332" name="【消防施設】&#10;有形固定資産減価償却率最大値テキスト"/>
        <xdr:cNvSpPr txBox="1"/>
      </xdr:nvSpPr>
      <xdr:spPr>
        <a:xfrm>
          <a:off x="16357600" y="130867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109855</xdr:rowOff>
    </xdr:from>
    <xdr:to xmlns:xdr="http://schemas.openxmlformats.org/drawingml/2006/spreadsheetDrawing">
      <xdr:col>86</xdr:col>
      <xdr:colOff>25400</xdr:colOff>
      <xdr:row>77</xdr:row>
      <xdr:rowOff>109855</xdr:rowOff>
    </xdr:to>
    <xdr:cxnSp macro="">
      <xdr:nvCxnSpPr>
        <xdr:cNvPr id="333" name="直線コネクタ 332"/>
        <xdr:cNvCxnSpPr/>
      </xdr:nvCxnSpPr>
      <xdr:spPr>
        <a:xfrm>
          <a:off x="16230600" y="1331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6985</xdr:rowOff>
    </xdr:from>
    <xdr:ext cx="405130" cy="258445"/>
    <xdr:sp macro="" textlink="">
      <xdr:nvSpPr>
        <xdr:cNvPr id="334" name="【消防施設】&#10;有形固定資産減価償却率平均値テキスト"/>
        <xdr:cNvSpPr txBox="1"/>
      </xdr:nvSpPr>
      <xdr:spPr>
        <a:xfrm>
          <a:off x="16357600" y="140658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155575</xdr:rowOff>
    </xdr:from>
    <xdr:to xmlns:xdr="http://schemas.openxmlformats.org/drawingml/2006/spreadsheetDrawing">
      <xdr:col>85</xdr:col>
      <xdr:colOff>177800</xdr:colOff>
      <xdr:row>83</xdr:row>
      <xdr:rowOff>86360</xdr:rowOff>
    </xdr:to>
    <xdr:sp macro="" textlink="">
      <xdr:nvSpPr>
        <xdr:cNvPr id="335" name="フローチャート: 判断 334"/>
        <xdr:cNvSpPr/>
      </xdr:nvSpPr>
      <xdr:spPr>
        <a:xfrm>
          <a:off x="162687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116205</xdr:rowOff>
    </xdr:from>
    <xdr:to xmlns:xdr="http://schemas.openxmlformats.org/drawingml/2006/spreadsheetDrawing">
      <xdr:col>81</xdr:col>
      <xdr:colOff>101600</xdr:colOff>
      <xdr:row>83</xdr:row>
      <xdr:rowOff>46355</xdr:rowOff>
    </xdr:to>
    <xdr:sp macro="" textlink="">
      <xdr:nvSpPr>
        <xdr:cNvPr id="336" name="フローチャート: 判断 335"/>
        <xdr:cNvSpPr/>
      </xdr:nvSpPr>
      <xdr:spPr>
        <a:xfrm>
          <a:off x="15430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137795</xdr:rowOff>
    </xdr:from>
    <xdr:to xmlns:xdr="http://schemas.openxmlformats.org/drawingml/2006/spreadsheetDrawing">
      <xdr:col>76</xdr:col>
      <xdr:colOff>165100</xdr:colOff>
      <xdr:row>83</xdr:row>
      <xdr:rowOff>67945</xdr:rowOff>
    </xdr:to>
    <xdr:sp macro="" textlink="">
      <xdr:nvSpPr>
        <xdr:cNvPr id="337" name="フローチャート: 判断 336"/>
        <xdr:cNvSpPr/>
      </xdr:nvSpPr>
      <xdr:spPr>
        <a:xfrm>
          <a:off x="14541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27940</xdr:rowOff>
    </xdr:from>
    <xdr:to xmlns:xdr="http://schemas.openxmlformats.org/drawingml/2006/spreadsheetDrawing">
      <xdr:col>72</xdr:col>
      <xdr:colOff>38100</xdr:colOff>
      <xdr:row>83</xdr:row>
      <xdr:rowOff>129540</xdr:rowOff>
    </xdr:to>
    <xdr:sp macro="" textlink="">
      <xdr:nvSpPr>
        <xdr:cNvPr id="338" name="フローチャート: 判断 337"/>
        <xdr:cNvSpPr/>
      </xdr:nvSpPr>
      <xdr:spPr>
        <a:xfrm>
          <a:off x="13652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5080</xdr:rowOff>
    </xdr:from>
    <xdr:to xmlns:xdr="http://schemas.openxmlformats.org/drawingml/2006/spreadsheetDrawing">
      <xdr:col>67</xdr:col>
      <xdr:colOff>101600</xdr:colOff>
      <xdr:row>83</xdr:row>
      <xdr:rowOff>106680</xdr:rowOff>
    </xdr:to>
    <xdr:sp macro="" textlink="">
      <xdr:nvSpPr>
        <xdr:cNvPr id="339" name="フローチャート: 判断 338"/>
        <xdr:cNvSpPr/>
      </xdr:nvSpPr>
      <xdr:spPr>
        <a:xfrm>
          <a:off x="127635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340" name="テキスト ボックス 33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341" name="テキスト ボックス 34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342" name="テキスト ボックス 34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343" name="テキスト ボックス 34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344" name="テキスト ボックス 34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5080</xdr:rowOff>
    </xdr:from>
    <xdr:to xmlns:xdr="http://schemas.openxmlformats.org/drawingml/2006/spreadsheetDrawing">
      <xdr:col>85</xdr:col>
      <xdr:colOff>177800</xdr:colOff>
      <xdr:row>83</xdr:row>
      <xdr:rowOff>106680</xdr:rowOff>
    </xdr:to>
    <xdr:sp macro="" textlink="">
      <xdr:nvSpPr>
        <xdr:cNvPr id="345" name="楕円 344"/>
        <xdr:cNvSpPr/>
      </xdr:nvSpPr>
      <xdr:spPr>
        <a:xfrm>
          <a:off x="16268700" y="142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154940</xdr:rowOff>
    </xdr:from>
    <xdr:ext cx="405130" cy="258445"/>
    <xdr:sp macro="" textlink="">
      <xdr:nvSpPr>
        <xdr:cNvPr id="346" name="【消防施設】&#10;有形固定資産減価償却率該当値テキスト"/>
        <xdr:cNvSpPr txBox="1"/>
      </xdr:nvSpPr>
      <xdr:spPr>
        <a:xfrm>
          <a:off x="16357600" y="142138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145415</xdr:rowOff>
    </xdr:from>
    <xdr:to xmlns:xdr="http://schemas.openxmlformats.org/drawingml/2006/spreadsheetDrawing">
      <xdr:col>81</xdr:col>
      <xdr:colOff>101600</xdr:colOff>
      <xdr:row>83</xdr:row>
      <xdr:rowOff>75565</xdr:rowOff>
    </xdr:to>
    <xdr:sp macro="" textlink="">
      <xdr:nvSpPr>
        <xdr:cNvPr id="347" name="楕円 346"/>
        <xdr:cNvSpPr/>
      </xdr:nvSpPr>
      <xdr:spPr>
        <a:xfrm>
          <a:off x="15430500" y="142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24765</xdr:rowOff>
    </xdr:from>
    <xdr:to xmlns:xdr="http://schemas.openxmlformats.org/drawingml/2006/spreadsheetDrawing">
      <xdr:col>85</xdr:col>
      <xdr:colOff>127000</xdr:colOff>
      <xdr:row>83</xdr:row>
      <xdr:rowOff>55880</xdr:rowOff>
    </xdr:to>
    <xdr:cxnSp macro="">
      <xdr:nvCxnSpPr>
        <xdr:cNvPr id="348" name="直線コネクタ 347"/>
        <xdr:cNvCxnSpPr/>
      </xdr:nvCxnSpPr>
      <xdr:spPr>
        <a:xfrm>
          <a:off x="15481300" y="1425511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113030</xdr:rowOff>
    </xdr:from>
    <xdr:to xmlns:xdr="http://schemas.openxmlformats.org/drawingml/2006/spreadsheetDrawing">
      <xdr:col>76</xdr:col>
      <xdr:colOff>165100</xdr:colOff>
      <xdr:row>83</xdr:row>
      <xdr:rowOff>43180</xdr:rowOff>
    </xdr:to>
    <xdr:sp macro="" textlink="">
      <xdr:nvSpPr>
        <xdr:cNvPr id="349" name="楕円 348"/>
        <xdr:cNvSpPr/>
      </xdr:nvSpPr>
      <xdr:spPr>
        <a:xfrm>
          <a:off x="14541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163830</xdr:rowOff>
    </xdr:from>
    <xdr:to xmlns:xdr="http://schemas.openxmlformats.org/drawingml/2006/spreadsheetDrawing">
      <xdr:col>81</xdr:col>
      <xdr:colOff>50800</xdr:colOff>
      <xdr:row>83</xdr:row>
      <xdr:rowOff>24765</xdr:rowOff>
    </xdr:to>
    <xdr:cxnSp macro="">
      <xdr:nvCxnSpPr>
        <xdr:cNvPr id="350" name="直線コネクタ 349"/>
        <xdr:cNvCxnSpPr/>
      </xdr:nvCxnSpPr>
      <xdr:spPr>
        <a:xfrm>
          <a:off x="14592300" y="142227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1905</xdr:rowOff>
    </xdr:from>
    <xdr:to xmlns:xdr="http://schemas.openxmlformats.org/drawingml/2006/spreadsheetDrawing">
      <xdr:col>72</xdr:col>
      <xdr:colOff>38100</xdr:colOff>
      <xdr:row>82</xdr:row>
      <xdr:rowOff>103505</xdr:rowOff>
    </xdr:to>
    <xdr:sp macro="" textlink="">
      <xdr:nvSpPr>
        <xdr:cNvPr id="351" name="楕円 350"/>
        <xdr:cNvSpPr/>
      </xdr:nvSpPr>
      <xdr:spPr>
        <a:xfrm>
          <a:off x="13652500" y="140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52705</xdr:rowOff>
    </xdr:from>
    <xdr:to xmlns:xdr="http://schemas.openxmlformats.org/drawingml/2006/spreadsheetDrawing">
      <xdr:col>76</xdr:col>
      <xdr:colOff>114300</xdr:colOff>
      <xdr:row>82</xdr:row>
      <xdr:rowOff>163830</xdr:rowOff>
    </xdr:to>
    <xdr:cxnSp macro="">
      <xdr:nvCxnSpPr>
        <xdr:cNvPr id="352" name="直線コネクタ 351"/>
        <xdr:cNvCxnSpPr/>
      </xdr:nvCxnSpPr>
      <xdr:spPr>
        <a:xfrm>
          <a:off x="13703300" y="1411160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139065</xdr:rowOff>
    </xdr:from>
    <xdr:to xmlns:xdr="http://schemas.openxmlformats.org/drawingml/2006/spreadsheetDrawing">
      <xdr:col>67</xdr:col>
      <xdr:colOff>101600</xdr:colOff>
      <xdr:row>82</xdr:row>
      <xdr:rowOff>69215</xdr:rowOff>
    </xdr:to>
    <xdr:sp macro="" textlink="">
      <xdr:nvSpPr>
        <xdr:cNvPr id="353" name="楕円 352"/>
        <xdr:cNvSpPr/>
      </xdr:nvSpPr>
      <xdr:spPr>
        <a:xfrm>
          <a:off x="12763500" y="140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18415</xdr:rowOff>
    </xdr:from>
    <xdr:to xmlns:xdr="http://schemas.openxmlformats.org/drawingml/2006/spreadsheetDrawing">
      <xdr:col>71</xdr:col>
      <xdr:colOff>177800</xdr:colOff>
      <xdr:row>82</xdr:row>
      <xdr:rowOff>52705</xdr:rowOff>
    </xdr:to>
    <xdr:cxnSp macro="">
      <xdr:nvCxnSpPr>
        <xdr:cNvPr id="354" name="直線コネクタ 353"/>
        <xdr:cNvCxnSpPr/>
      </xdr:nvCxnSpPr>
      <xdr:spPr>
        <a:xfrm>
          <a:off x="12814300" y="140773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63500</xdr:rowOff>
    </xdr:from>
    <xdr:ext cx="405130" cy="258445"/>
    <xdr:sp macro="" textlink="">
      <xdr:nvSpPr>
        <xdr:cNvPr id="355" name="n_1aveValue【消防施設】&#10;有形固定資産減価償却率"/>
        <xdr:cNvSpPr txBox="1"/>
      </xdr:nvSpPr>
      <xdr:spPr>
        <a:xfrm>
          <a:off x="15266035" y="139509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59055</xdr:rowOff>
    </xdr:from>
    <xdr:ext cx="404495" cy="259080"/>
    <xdr:sp macro="" textlink="">
      <xdr:nvSpPr>
        <xdr:cNvPr id="356" name="n_2aveValue【消防施設】&#10;有形固定資産減価償却率"/>
        <xdr:cNvSpPr txBox="1"/>
      </xdr:nvSpPr>
      <xdr:spPr>
        <a:xfrm>
          <a:off x="14389735" y="142894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120650</xdr:rowOff>
    </xdr:from>
    <xdr:ext cx="404495" cy="258445"/>
    <xdr:sp macro="" textlink="">
      <xdr:nvSpPr>
        <xdr:cNvPr id="357" name="n_3aveValue【消防施設】&#10;有形固定資産減価償却率"/>
        <xdr:cNvSpPr txBox="1"/>
      </xdr:nvSpPr>
      <xdr:spPr>
        <a:xfrm>
          <a:off x="13500735" y="143510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97790</xdr:rowOff>
    </xdr:from>
    <xdr:ext cx="404495" cy="258445"/>
    <xdr:sp macro="" textlink="">
      <xdr:nvSpPr>
        <xdr:cNvPr id="358" name="n_4aveValue【消防施設】&#10;有形固定資産減価償却率"/>
        <xdr:cNvSpPr txBox="1"/>
      </xdr:nvSpPr>
      <xdr:spPr>
        <a:xfrm>
          <a:off x="12611735" y="143281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66675</xdr:rowOff>
    </xdr:from>
    <xdr:ext cx="405130" cy="258445"/>
    <xdr:sp macro="" textlink="">
      <xdr:nvSpPr>
        <xdr:cNvPr id="359" name="n_1mainValue【消防施設】&#10;有形固定資産減価償却率"/>
        <xdr:cNvSpPr txBox="1"/>
      </xdr:nvSpPr>
      <xdr:spPr>
        <a:xfrm>
          <a:off x="15266035" y="142970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59690</xdr:rowOff>
    </xdr:from>
    <xdr:ext cx="404495" cy="259080"/>
    <xdr:sp macro="" textlink="">
      <xdr:nvSpPr>
        <xdr:cNvPr id="360" name="n_2mainValue【消防施設】&#10;有形固定資産減価償却率"/>
        <xdr:cNvSpPr txBox="1"/>
      </xdr:nvSpPr>
      <xdr:spPr>
        <a:xfrm>
          <a:off x="14389735" y="139471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120650</xdr:rowOff>
    </xdr:from>
    <xdr:ext cx="404495" cy="258445"/>
    <xdr:sp macro="" textlink="">
      <xdr:nvSpPr>
        <xdr:cNvPr id="361" name="n_3mainValue【消防施設】&#10;有形固定資産減価償却率"/>
        <xdr:cNvSpPr txBox="1"/>
      </xdr:nvSpPr>
      <xdr:spPr>
        <a:xfrm>
          <a:off x="13500735" y="138366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86360</xdr:rowOff>
    </xdr:from>
    <xdr:ext cx="404495" cy="258445"/>
    <xdr:sp macro="" textlink="">
      <xdr:nvSpPr>
        <xdr:cNvPr id="362" name="n_4mainValue【消防施設】&#10;有形固定資産減価償却率"/>
        <xdr:cNvSpPr txBox="1"/>
      </xdr:nvSpPr>
      <xdr:spPr>
        <a:xfrm>
          <a:off x="12611735" y="138023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363" name="正方形/長方形 3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364" name="正方形/長方形 36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365" name="正方形/長方形 36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366" name="正方形/長方形 36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367" name="正方形/長方形 36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368" name="正方形/長方形 36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369" name="正方形/長方形 36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370" name="正方形/長方形 36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371" name="正方形/長方形 3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372" name="正方形/長方形 37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373" name="正方形/長方形 37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374" name="正方形/長方形 37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375" name="正方形/長方形 37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376" name="正方形/長方形 37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377" name="正方形/長方形 37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378" name="正方形/長方形 37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379" name="テキスト ボックス 378"/>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380" name="直線コネクタ 37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381" name="テキスト ボックス 380"/>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382" name="直線コネクタ 381"/>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383" name="テキスト ボックス 382"/>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384" name="直線コネクタ 383"/>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385" name="テキスト ボックス 384"/>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386" name="直線コネクタ 385"/>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387" name="テキスト ボックス 386"/>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388" name="直線コネクタ 387"/>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389" name="テキスト ボックス 388"/>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390" name="直線コネクタ 389"/>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391" name="テキスト ボックス 390"/>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392" name="直線コネクタ 39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393"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394" name="直線コネクタ 393"/>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395"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396" name="直線コネクタ 395"/>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397"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398" name="直線コネクタ 397"/>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102870</xdr:rowOff>
    </xdr:from>
    <xdr:ext cx="405130" cy="259080"/>
    <xdr:sp macro="" textlink="">
      <xdr:nvSpPr>
        <xdr:cNvPr id="399" name="【庁舎】&#10;有形固定資産減価償却率平均値テキスト"/>
        <xdr:cNvSpPr txBox="1"/>
      </xdr:nvSpPr>
      <xdr:spPr>
        <a:xfrm>
          <a:off x="16357600" y="17762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124460</xdr:rowOff>
    </xdr:from>
    <xdr:to xmlns:xdr="http://schemas.openxmlformats.org/drawingml/2006/spreadsheetDrawing">
      <xdr:col>85</xdr:col>
      <xdr:colOff>177800</xdr:colOff>
      <xdr:row>104</xdr:row>
      <xdr:rowOff>54610</xdr:rowOff>
    </xdr:to>
    <xdr:sp macro="" textlink="">
      <xdr:nvSpPr>
        <xdr:cNvPr id="400" name="フローチャート: 判断 399"/>
        <xdr:cNvSpPr/>
      </xdr:nvSpPr>
      <xdr:spPr>
        <a:xfrm>
          <a:off x="162687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146050</xdr:rowOff>
    </xdr:from>
    <xdr:to xmlns:xdr="http://schemas.openxmlformats.org/drawingml/2006/spreadsheetDrawing">
      <xdr:col>81</xdr:col>
      <xdr:colOff>101600</xdr:colOff>
      <xdr:row>104</xdr:row>
      <xdr:rowOff>76200</xdr:rowOff>
    </xdr:to>
    <xdr:sp macro="" textlink="">
      <xdr:nvSpPr>
        <xdr:cNvPr id="401" name="フローチャート: 判断 400"/>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1270</xdr:rowOff>
    </xdr:from>
    <xdr:to xmlns:xdr="http://schemas.openxmlformats.org/drawingml/2006/spreadsheetDrawing">
      <xdr:col>76</xdr:col>
      <xdr:colOff>165100</xdr:colOff>
      <xdr:row>104</xdr:row>
      <xdr:rowOff>102870</xdr:rowOff>
    </xdr:to>
    <xdr:sp macro="" textlink="">
      <xdr:nvSpPr>
        <xdr:cNvPr id="402" name="フローチャート: 判断 401"/>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24130</xdr:rowOff>
    </xdr:from>
    <xdr:to xmlns:xdr="http://schemas.openxmlformats.org/drawingml/2006/spreadsheetDrawing">
      <xdr:col>72</xdr:col>
      <xdr:colOff>38100</xdr:colOff>
      <xdr:row>104</xdr:row>
      <xdr:rowOff>125730</xdr:rowOff>
    </xdr:to>
    <xdr:sp macro="" textlink="">
      <xdr:nvSpPr>
        <xdr:cNvPr id="403" name="フローチャート: 判断 402"/>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22860</xdr:rowOff>
    </xdr:from>
    <xdr:to xmlns:xdr="http://schemas.openxmlformats.org/drawingml/2006/spreadsheetDrawing">
      <xdr:col>67</xdr:col>
      <xdr:colOff>101600</xdr:colOff>
      <xdr:row>104</xdr:row>
      <xdr:rowOff>124460</xdr:rowOff>
    </xdr:to>
    <xdr:sp macro="" textlink="">
      <xdr:nvSpPr>
        <xdr:cNvPr id="404" name="フローチャート: 判断 403"/>
        <xdr:cNvSpPr/>
      </xdr:nvSpPr>
      <xdr:spPr>
        <a:xfrm>
          <a:off x="12763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405" name="テキスト ボックス 40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406" name="テキスト ボックス 40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407" name="テキスト ボックス 40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408" name="テキスト ボックス 40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409" name="テキスト ボックス 40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8890</xdr:rowOff>
    </xdr:from>
    <xdr:to xmlns:xdr="http://schemas.openxmlformats.org/drawingml/2006/spreadsheetDrawing">
      <xdr:col>85</xdr:col>
      <xdr:colOff>177800</xdr:colOff>
      <xdr:row>103</xdr:row>
      <xdr:rowOff>110490</xdr:rowOff>
    </xdr:to>
    <xdr:sp macro="" textlink="">
      <xdr:nvSpPr>
        <xdr:cNvPr id="410" name="楕円 409"/>
        <xdr:cNvSpPr/>
      </xdr:nvSpPr>
      <xdr:spPr>
        <a:xfrm>
          <a:off x="16268700" y="1766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31750</xdr:rowOff>
    </xdr:from>
    <xdr:ext cx="405130" cy="258445"/>
    <xdr:sp macro="" textlink="">
      <xdr:nvSpPr>
        <xdr:cNvPr id="411" name="【庁舎】&#10;有形固定資産減価償却率該当値テキスト"/>
        <xdr:cNvSpPr txBox="1"/>
      </xdr:nvSpPr>
      <xdr:spPr>
        <a:xfrm>
          <a:off x="16357600" y="175196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33020</xdr:rowOff>
    </xdr:from>
    <xdr:to xmlns:xdr="http://schemas.openxmlformats.org/drawingml/2006/spreadsheetDrawing">
      <xdr:col>81</xdr:col>
      <xdr:colOff>101600</xdr:colOff>
      <xdr:row>103</xdr:row>
      <xdr:rowOff>134620</xdr:rowOff>
    </xdr:to>
    <xdr:sp macro="" textlink="">
      <xdr:nvSpPr>
        <xdr:cNvPr id="412" name="楕円 411"/>
        <xdr:cNvSpPr/>
      </xdr:nvSpPr>
      <xdr:spPr>
        <a:xfrm>
          <a:off x="15430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59690</xdr:rowOff>
    </xdr:from>
    <xdr:to xmlns:xdr="http://schemas.openxmlformats.org/drawingml/2006/spreadsheetDrawing">
      <xdr:col>85</xdr:col>
      <xdr:colOff>127000</xdr:colOff>
      <xdr:row>103</xdr:row>
      <xdr:rowOff>83820</xdr:rowOff>
    </xdr:to>
    <xdr:cxnSp macro="">
      <xdr:nvCxnSpPr>
        <xdr:cNvPr id="413" name="直線コネクタ 412"/>
        <xdr:cNvCxnSpPr/>
      </xdr:nvCxnSpPr>
      <xdr:spPr>
        <a:xfrm flipV="1">
          <a:off x="15481300" y="1771904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19050</xdr:rowOff>
    </xdr:from>
    <xdr:to xmlns:xdr="http://schemas.openxmlformats.org/drawingml/2006/spreadsheetDrawing">
      <xdr:col>76</xdr:col>
      <xdr:colOff>165100</xdr:colOff>
      <xdr:row>103</xdr:row>
      <xdr:rowOff>120650</xdr:rowOff>
    </xdr:to>
    <xdr:sp macro="" textlink="">
      <xdr:nvSpPr>
        <xdr:cNvPr id="414" name="楕円 413"/>
        <xdr:cNvSpPr/>
      </xdr:nvSpPr>
      <xdr:spPr>
        <a:xfrm>
          <a:off x="14541500" y="176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69850</xdr:rowOff>
    </xdr:from>
    <xdr:to xmlns:xdr="http://schemas.openxmlformats.org/drawingml/2006/spreadsheetDrawing">
      <xdr:col>81</xdr:col>
      <xdr:colOff>50800</xdr:colOff>
      <xdr:row>103</xdr:row>
      <xdr:rowOff>83820</xdr:rowOff>
    </xdr:to>
    <xdr:cxnSp macro="">
      <xdr:nvCxnSpPr>
        <xdr:cNvPr id="415" name="直線コネクタ 414"/>
        <xdr:cNvCxnSpPr/>
      </xdr:nvCxnSpPr>
      <xdr:spPr>
        <a:xfrm>
          <a:off x="14592300" y="177292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0</xdr:rowOff>
    </xdr:from>
    <xdr:to xmlns:xdr="http://schemas.openxmlformats.org/drawingml/2006/spreadsheetDrawing">
      <xdr:col>72</xdr:col>
      <xdr:colOff>38100</xdr:colOff>
      <xdr:row>103</xdr:row>
      <xdr:rowOff>101600</xdr:rowOff>
    </xdr:to>
    <xdr:sp macro="" textlink="">
      <xdr:nvSpPr>
        <xdr:cNvPr id="416" name="楕円 415"/>
        <xdr:cNvSpPr/>
      </xdr:nvSpPr>
      <xdr:spPr>
        <a:xfrm>
          <a:off x="13652500" y="1765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50800</xdr:rowOff>
    </xdr:from>
    <xdr:to xmlns:xdr="http://schemas.openxmlformats.org/drawingml/2006/spreadsheetDrawing">
      <xdr:col>76</xdr:col>
      <xdr:colOff>114300</xdr:colOff>
      <xdr:row>103</xdr:row>
      <xdr:rowOff>69850</xdr:rowOff>
    </xdr:to>
    <xdr:cxnSp macro="">
      <xdr:nvCxnSpPr>
        <xdr:cNvPr id="417" name="直線コネクタ 416"/>
        <xdr:cNvCxnSpPr/>
      </xdr:nvCxnSpPr>
      <xdr:spPr>
        <a:xfrm>
          <a:off x="13703300" y="177101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146050</xdr:rowOff>
    </xdr:from>
    <xdr:to xmlns:xdr="http://schemas.openxmlformats.org/drawingml/2006/spreadsheetDrawing">
      <xdr:col>67</xdr:col>
      <xdr:colOff>101600</xdr:colOff>
      <xdr:row>103</xdr:row>
      <xdr:rowOff>76200</xdr:rowOff>
    </xdr:to>
    <xdr:sp macro="" textlink="">
      <xdr:nvSpPr>
        <xdr:cNvPr id="418" name="楕円 417"/>
        <xdr:cNvSpPr/>
      </xdr:nvSpPr>
      <xdr:spPr>
        <a:xfrm>
          <a:off x="12763500" y="1763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25400</xdr:rowOff>
    </xdr:from>
    <xdr:to xmlns:xdr="http://schemas.openxmlformats.org/drawingml/2006/spreadsheetDrawing">
      <xdr:col>71</xdr:col>
      <xdr:colOff>177800</xdr:colOff>
      <xdr:row>103</xdr:row>
      <xdr:rowOff>50800</xdr:rowOff>
    </xdr:to>
    <xdr:cxnSp macro="">
      <xdr:nvCxnSpPr>
        <xdr:cNvPr id="419" name="直線コネクタ 418"/>
        <xdr:cNvCxnSpPr/>
      </xdr:nvCxnSpPr>
      <xdr:spPr>
        <a:xfrm>
          <a:off x="12814300" y="176847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67310</xdr:rowOff>
    </xdr:from>
    <xdr:ext cx="405130" cy="259080"/>
    <xdr:sp macro="" textlink="">
      <xdr:nvSpPr>
        <xdr:cNvPr id="420" name="n_1aveValue【庁舎】&#10;有形固定資産減価償却率"/>
        <xdr:cNvSpPr txBox="1"/>
      </xdr:nvSpPr>
      <xdr:spPr>
        <a:xfrm>
          <a:off x="15266035" y="17898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93980</xdr:rowOff>
    </xdr:from>
    <xdr:ext cx="404495" cy="259080"/>
    <xdr:sp macro="" textlink="">
      <xdr:nvSpPr>
        <xdr:cNvPr id="421" name="n_2aveValue【庁舎】&#10;有形固定資産減価償却率"/>
        <xdr:cNvSpPr txBox="1"/>
      </xdr:nvSpPr>
      <xdr:spPr>
        <a:xfrm>
          <a:off x="14389735" y="17924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116840</xdr:rowOff>
    </xdr:from>
    <xdr:ext cx="404495" cy="259080"/>
    <xdr:sp macro="" textlink="">
      <xdr:nvSpPr>
        <xdr:cNvPr id="422" name="n_3aveValue【庁舎】&#10;有形固定資産減価償却率"/>
        <xdr:cNvSpPr txBox="1"/>
      </xdr:nvSpPr>
      <xdr:spPr>
        <a:xfrm>
          <a:off x="13500735" y="179476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115570</xdr:rowOff>
    </xdr:from>
    <xdr:ext cx="404495" cy="259080"/>
    <xdr:sp macro="" textlink="">
      <xdr:nvSpPr>
        <xdr:cNvPr id="423" name="n_4aveValue【庁舎】&#10;有形固定資産減価償却率"/>
        <xdr:cNvSpPr txBox="1"/>
      </xdr:nvSpPr>
      <xdr:spPr>
        <a:xfrm>
          <a:off x="12611735" y="179463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151130</xdr:rowOff>
    </xdr:from>
    <xdr:ext cx="405130" cy="259080"/>
    <xdr:sp macro="" textlink="">
      <xdr:nvSpPr>
        <xdr:cNvPr id="424" name="n_1mainValue【庁舎】&#10;有形固定資産減価償却率"/>
        <xdr:cNvSpPr txBox="1"/>
      </xdr:nvSpPr>
      <xdr:spPr>
        <a:xfrm>
          <a:off x="15266035" y="17467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137160</xdr:rowOff>
    </xdr:from>
    <xdr:ext cx="404495" cy="259080"/>
    <xdr:sp macro="" textlink="">
      <xdr:nvSpPr>
        <xdr:cNvPr id="425" name="n_2mainValue【庁舎】&#10;有形固定資産減価償却率"/>
        <xdr:cNvSpPr txBox="1"/>
      </xdr:nvSpPr>
      <xdr:spPr>
        <a:xfrm>
          <a:off x="14389735" y="17453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118110</xdr:rowOff>
    </xdr:from>
    <xdr:ext cx="404495" cy="259080"/>
    <xdr:sp macro="" textlink="">
      <xdr:nvSpPr>
        <xdr:cNvPr id="426" name="n_3mainValue【庁舎】&#10;有形固定資産減価償却率"/>
        <xdr:cNvSpPr txBox="1"/>
      </xdr:nvSpPr>
      <xdr:spPr>
        <a:xfrm>
          <a:off x="13500735" y="17434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92710</xdr:rowOff>
    </xdr:from>
    <xdr:ext cx="404495" cy="259080"/>
    <xdr:sp macro="" textlink="">
      <xdr:nvSpPr>
        <xdr:cNvPr id="427" name="n_4mainValue【庁舎】&#10;有形固定資産減価償却率"/>
        <xdr:cNvSpPr txBox="1"/>
      </xdr:nvSpPr>
      <xdr:spPr>
        <a:xfrm>
          <a:off x="12611735" y="174091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428" name="正方形/長方形 4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429" name="正方形/長方形 42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430" name="正方形/長方形 42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431" name="正方形/長方形 43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432" name="正方形/長方形 43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433" name="正方形/長方形 43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434" name="正方形/長方形 43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435" name="正方形/長方形 43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436" name="テキスト ボックス 435"/>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437" name="直線コネクタ 43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438" name="直線コネクタ 43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439" name="テキスト ボックス 438"/>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440" name="直線コネクタ 43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441" name="テキスト ボックス 440"/>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442" name="直線コネクタ 44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443" name="テキスト ボックス 442"/>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444" name="直線コネクタ 44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445" name="テキスト ボックス 444"/>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446" name="直線コネクタ 44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447" name="テキスト ボックス 446"/>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448" name="直線コネクタ 44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449" name="テキスト ボックス 448"/>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450"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96520</xdr:rowOff>
    </xdr:from>
    <xdr:to xmlns:xdr="http://schemas.openxmlformats.org/drawingml/2006/spreadsheetDrawing">
      <xdr:col>116</xdr:col>
      <xdr:colOff>62865</xdr:colOff>
      <xdr:row>108</xdr:row>
      <xdr:rowOff>33020</xdr:rowOff>
    </xdr:to>
    <xdr:cxnSp macro="">
      <xdr:nvCxnSpPr>
        <xdr:cNvPr id="451" name="直線コネクタ 450"/>
        <xdr:cNvCxnSpPr/>
      </xdr:nvCxnSpPr>
      <xdr:spPr>
        <a:xfrm flipV="1">
          <a:off x="22160865" y="1724152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36830</xdr:rowOff>
    </xdr:from>
    <xdr:ext cx="469900" cy="259080"/>
    <xdr:sp macro="" textlink="">
      <xdr:nvSpPr>
        <xdr:cNvPr id="452" name="【庁舎】&#10;一人当たり面積最小値テキスト"/>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33020</xdr:rowOff>
    </xdr:from>
    <xdr:to xmlns:xdr="http://schemas.openxmlformats.org/drawingml/2006/spreadsheetDrawing">
      <xdr:col>116</xdr:col>
      <xdr:colOff>152400</xdr:colOff>
      <xdr:row>108</xdr:row>
      <xdr:rowOff>33020</xdr:rowOff>
    </xdr:to>
    <xdr:cxnSp macro="">
      <xdr:nvCxnSpPr>
        <xdr:cNvPr id="453" name="直線コネクタ 452"/>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43180</xdr:rowOff>
    </xdr:from>
    <xdr:ext cx="469900" cy="258445"/>
    <xdr:sp macro="" textlink="">
      <xdr:nvSpPr>
        <xdr:cNvPr id="454" name="【庁舎】&#10;一人当たり面積最大値テキスト"/>
        <xdr:cNvSpPr txBox="1"/>
      </xdr:nvSpPr>
      <xdr:spPr>
        <a:xfrm>
          <a:off x="22199600" y="17016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96520</xdr:rowOff>
    </xdr:from>
    <xdr:to xmlns:xdr="http://schemas.openxmlformats.org/drawingml/2006/spreadsheetDrawing">
      <xdr:col>116</xdr:col>
      <xdr:colOff>152400</xdr:colOff>
      <xdr:row>100</xdr:row>
      <xdr:rowOff>96520</xdr:rowOff>
    </xdr:to>
    <xdr:cxnSp macro="">
      <xdr:nvCxnSpPr>
        <xdr:cNvPr id="455" name="直線コネクタ 454"/>
        <xdr:cNvCxnSpPr/>
      </xdr:nvCxnSpPr>
      <xdr:spPr>
        <a:xfrm>
          <a:off x="22072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33655</xdr:rowOff>
    </xdr:from>
    <xdr:ext cx="469900" cy="258445"/>
    <xdr:sp macro="" textlink="">
      <xdr:nvSpPr>
        <xdr:cNvPr id="456" name="【庁舎】&#10;一人当たり面積平均値テキスト"/>
        <xdr:cNvSpPr txBox="1"/>
      </xdr:nvSpPr>
      <xdr:spPr>
        <a:xfrm>
          <a:off x="22199600" y="18207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55245</xdr:rowOff>
    </xdr:from>
    <xdr:to xmlns:xdr="http://schemas.openxmlformats.org/drawingml/2006/spreadsheetDrawing">
      <xdr:col>116</xdr:col>
      <xdr:colOff>114300</xdr:colOff>
      <xdr:row>106</xdr:row>
      <xdr:rowOff>156845</xdr:rowOff>
    </xdr:to>
    <xdr:sp macro="" textlink="">
      <xdr:nvSpPr>
        <xdr:cNvPr id="457" name="フローチャート: 判断 456"/>
        <xdr:cNvSpPr/>
      </xdr:nvSpPr>
      <xdr:spPr>
        <a:xfrm>
          <a:off x="2211070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77470</xdr:rowOff>
    </xdr:from>
    <xdr:to xmlns:xdr="http://schemas.openxmlformats.org/drawingml/2006/spreadsheetDrawing">
      <xdr:col>112</xdr:col>
      <xdr:colOff>38100</xdr:colOff>
      <xdr:row>107</xdr:row>
      <xdr:rowOff>7620</xdr:rowOff>
    </xdr:to>
    <xdr:sp macro="" textlink="">
      <xdr:nvSpPr>
        <xdr:cNvPr id="458" name="フローチャート: 判断 457"/>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93980</xdr:rowOff>
    </xdr:from>
    <xdr:to xmlns:xdr="http://schemas.openxmlformats.org/drawingml/2006/spreadsheetDrawing">
      <xdr:col>107</xdr:col>
      <xdr:colOff>101600</xdr:colOff>
      <xdr:row>107</xdr:row>
      <xdr:rowOff>24130</xdr:rowOff>
    </xdr:to>
    <xdr:sp macro="" textlink="">
      <xdr:nvSpPr>
        <xdr:cNvPr id="459" name="フローチャート: 判断 458"/>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100965</xdr:rowOff>
    </xdr:from>
    <xdr:to xmlns:xdr="http://schemas.openxmlformats.org/drawingml/2006/spreadsheetDrawing">
      <xdr:col>102</xdr:col>
      <xdr:colOff>165100</xdr:colOff>
      <xdr:row>107</xdr:row>
      <xdr:rowOff>31115</xdr:rowOff>
    </xdr:to>
    <xdr:sp macro="" textlink="">
      <xdr:nvSpPr>
        <xdr:cNvPr id="460" name="フローチャート: 判断 459"/>
        <xdr:cNvSpPr/>
      </xdr:nvSpPr>
      <xdr:spPr>
        <a:xfrm>
          <a:off x="19494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109220</xdr:rowOff>
    </xdr:from>
    <xdr:to xmlns:xdr="http://schemas.openxmlformats.org/drawingml/2006/spreadsheetDrawing">
      <xdr:col>98</xdr:col>
      <xdr:colOff>38100</xdr:colOff>
      <xdr:row>107</xdr:row>
      <xdr:rowOff>38735</xdr:rowOff>
    </xdr:to>
    <xdr:sp macro="" textlink="">
      <xdr:nvSpPr>
        <xdr:cNvPr id="461" name="フローチャート: 判断 460"/>
        <xdr:cNvSpPr/>
      </xdr:nvSpPr>
      <xdr:spPr>
        <a:xfrm>
          <a:off x="18605500" y="18282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462" name="テキスト ボックス 46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463" name="テキスト ボックス 46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464" name="テキスト ボックス 46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465" name="テキスト ボックス 46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466" name="テキスト ボックス 46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24765</xdr:rowOff>
    </xdr:from>
    <xdr:to xmlns:xdr="http://schemas.openxmlformats.org/drawingml/2006/spreadsheetDrawing">
      <xdr:col>116</xdr:col>
      <xdr:colOff>114300</xdr:colOff>
      <xdr:row>103</xdr:row>
      <xdr:rowOff>126365</xdr:rowOff>
    </xdr:to>
    <xdr:sp macro="" textlink="">
      <xdr:nvSpPr>
        <xdr:cNvPr id="467" name="楕円 466"/>
        <xdr:cNvSpPr/>
      </xdr:nvSpPr>
      <xdr:spPr>
        <a:xfrm>
          <a:off x="22110700" y="17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47625</xdr:rowOff>
    </xdr:from>
    <xdr:ext cx="469900" cy="259080"/>
    <xdr:sp macro="" textlink="">
      <xdr:nvSpPr>
        <xdr:cNvPr id="468" name="【庁舎】&#10;一人当たり面積該当値テキスト"/>
        <xdr:cNvSpPr txBox="1"/>
      </xdr:nvSpPr>
      <xdr:spPr>
        <a:xfrm>
          <a:off x="22199600" y="17535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36195</xdr:rowOff>
    </xdr:from>
    <xdr:to xmlns:xdr="http://schemas.openxmlformats.org/drawingml/2006/spreadsheetDrawing">
      <xdr:col>112</xdr:col>
      <xdr:colOff>38100</xdr:colOff>
      <xdr:row>103</xdr:row>
      <xdr:rowOff>137795</xdr:rowOff>
    </xdr:to>
    <xdr:sp macro="" textlink="">
      <xdr:nvSpPr>
        <xdr:cNvPr id="469" name="楕円 468"/>
        <xdr:cNvSpPr/>
      </xdr:nvSpPr>
      <xdr:spPr>
        <a:xfrm>
          <a:off x="21272500" y="1769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75565</xdr:rowOff>
    </xdr:from>
    <xdr:to xmlns:xdr="http://schemas.openxmlformats.org/drawingml/2006/spreadsheetDrawing">
      <xdr:col>116</xdr:col>
      <xdr:colOff>63500</xdr:colOff>
      <xdr:row>103</xdr:row>
      <xdr:rowOff>86995</xdr:rowOff>
    </xdr:to>
    <xdr:cxnSp macro="">
      <xdr:nvCxnSpPr>
        <xdr:cNvPr id="470" name="直線コネクタ 469"/>
        <xdr:cNvCxnSpPr/>
      </xdr:nvCxnSpPr>
      <xdr:spPr>
        <a:xfrm flipV="1">
          <a:off x="21323300" y="1773491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50800</xdr:rowOff>
    </xdr:from>
    <xdr:to xmlns:xdr="http://schemas.openxmlformats.org/drawingml/2006/spreadsheetDrawing">
      <xdr:col>107</xdr:col>
      <xdr:colOff>101600</xdr:colOff>
      <xdr:row>103</xdr:row>
      <xdr:rowOff>152400</xdr:rowOff>
    </xdr:to>
    <xdr:sp macro="" textlink="">
      <xdr:nvSpPr>
        <xdr:cNvPr id="471" name="楕円 470"/>
        <xdr:cNvSpPr/>
      </xdr:nvSpPr>
      <xdr:spPr>
        <a:xfrm>
          <a:off x="20383500" y="177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86995</xdr:rowOff>
    </xdr:from>
    <xdr:to xmlns:xdr="http://schemas.openxmlformats.org/drawingml/2006/spreadsheetDrawing">
      <xdr:col>111</xdr:col>
      <xdr:colOff>177800</xdr:colOff>
      <xdr:row>103</xdr:row>
      <xdr:rowOff>101600</xdr:rowOff>
    </xdr:to>
    <xdr:cxnSp macro="">
      <xdr:nvCxnSpPr>
        <xdr:cNvPr id="472" name="直線コネクタ 471"/>
        <xdr:cNvCxnSpPr/>
      </xdr:nvCxnSpPr>
      <xdr:spPr>
        <a:xfrm flipV="1">
          <a:off x="20434300" y="177463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103</xdr:row>
      <xdr:rowOff>60325</xdr:rowOff>
    </xdr:from>
    <xdr:to xmlns:xdr="http://schemas.openxmlformats.org/drawingml/2006/spreadsheetDrawing">
      <xdr:col>102</xdr:col>
      <xdr:colOff>165100</xdr:colOff>
      <xdr:row>103</xdr:row>
      <xdr:rowOff>161925</xdr:rowOff>
    </xdr:to>
    <xdr:sp macro="" textlink="">
      <xdr:nvSpPr>
        <xdr:cNvPr id="473" name="楕円 472"/>
        <xdr:cNvSpPr/>
      </xdr:nvSpPr>
      <xdr:spPr>
        <a:xfrm>
          <a:off x="19494500" y="1771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101600</xdr:rowOff>
    </xdr:from>
    <xdr:to xmlns:xdr="http://schemas.openxmlformats.org/drawingml/2006/spreadsheetDrawing">
      <xdr:col>107</xdr:col>
      <xdr:colOff>50800</xdr:colOff>
      <xdr:row>103</xdr:row>
      <xdr:rowOff>111125</xdr:rowOff>
    </xdr:to>
    <xdr:cxnSp macro="">
      <xdr:nvCxnSpPr>
        <xdr:cNvPr id="474" name="直線コネクタ 473"/>
        <xdr:cNvCxnSpPr/>
      </xdr:nvCxnSpPr>
      <xdr:spPr>
        <a:xfrm flipV="1">
          <a:off x="19545300" y="177609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103</xdr:row>
      <xdr:rowOff>79375</xdr:rowOff>
    </xdr:from>
    <xdr:to xmlns:xdr="http://schemas.openxmlformats.org/drawingml/2006/spreadsheetDrawing">
      <xdr:col>98</xdr:col>
      <xdr:colOff>38100</xdr:colOff>
      <xdr:row>104</xdr:row>
      <xdr:rowOff>9525</xdr:rowOff>
    </xdr:to>
    <xdr:sp macro="" textlink="">
      <xdr:nvSpPr>
        <xdr:cNvPr id="475" name="楕円 474"/>
        <xdr:cNvSpPr/>
      </xdr:nvSpPr>
      <xdr:spPr>
        <a:xfrm>
          <a:off x="18605500" y="1773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103</xdr:row>
      <xdr:rowOff>111125</xdr:rowOff>
    </xdr:from>
    <xdr:to xmlns:xdr="http://schemas.openxmlformats.org/drawingml/2006/spreadsheetDrawing">
      <xdr:col>102</xdr:col>
      <xdr:colOff>114300</xdr:colOff>
      <xdr:row>103</xdr:row>
      <xdr:rowOff>130175</xdr:rowOff>
    </xdr:to>
    <xdr:cxnSp macro="">
      <xdr:nvCxnSpPr>
        <xdr:cNvPr id="476" name="直線コネクタ 475"/>
        <xdr:cNvCxnSpPr/>
      </xdr:nvCxnSpPr>
      <xdr:spPr>
        <a:xfrm flipV="1">
          <a:off x="18656300" y="177704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170180</xdr:rowOff>
    </xdr:from>
    <xdr:ext cx="469900" cy="259080"/>
    <xdr:sp macro="" textlink="">
      <xdr:nvSpPr>
        <xdr:cNvPr id="477" name="n_1aveValue【庁舎】&#10;一人当たり面積"/>
        <xdr:cNvSpPr txBox="1"/>
      </xdr:nvSpPr>
      <xdr:spPr>
        <a:xfrm>
          <a:off x="21075650" y="18343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15240</xdr:rowOff>
    </xdr:from>
    <xdr:ext cx="469265" cy="259080"/>
    <xdr:sp macro="" textlink="">
      <xdr:nvSpPr>
        <xdr:cNvPr id="478" name="n_2aveValue【庁舎】&#10;一人当たり面積"/>
        <xdr:cNvSpPr txBox="1"/>
      </xdr:nvSpPr>
      <xdr:spPr>
        <a:xfrm>
          <a:off x="20199350" y="18360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22225</xdr:rowOff>
    </xdr:from>
    <xdr:ext cx="469265" cy="258445"/>
    <xdr:sp macro="" textlink="">
      <xdr:nvSpPr>
        <xdr:cNvPr id="479" name="n_3aveValue【庁舎】&#10;一人当たり面積"/>
        <xdr:cNvSpPr txBox="1"/>
      </xdr:nvSpPr>
      <xdr:spPr>
        <a:xfrm>
          <a:off x="19310350" y="18367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29845</xdr:rowOff>
    </xdr:from>
    <xdr:ext cx="469265" cy="258445"/>
    <xdr:sp macro="" textlink="">
      <xdr:nvSpPr>
        <xdr:cNvPr id="480" name="n_4aveValue【庁舎】&#10;一人当たり面積"/>
        <xdr:cNvSpPr txBox="1"/>
      </xdr:nvSpPr>
      <xdr:spPr>
        <a:xfrm>
          <a:off x="18421350" y="183749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101</xdr:row>
      <xdr:rowOff>154940</xdr:rowOff>
    </xdr:from>
    <xdr:ext cx="469900" cy="258445"/>
    <xdr:sp macro="" textlink="">
      <xdr:nvSpPr>
        <xdr:cNvPr id="481" name="n_1mainValue【庁舎】&#10;一人当たり面積"/>
        <xdr:cNvSpPr txBox="1"/>
      </xdr:nvSpPr>
      <xdr:spPr>
        <a:xfrm>
          <a:off x="21075650" y="174713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168910</xdr:rowOff>
    </xdr:from>
    <xdr:ext cx="469265" cy="258445"/>
    <xdr:sp macro="" textlink="">
      <xdr:nvSpPr>
        <xdr:cNvPr id="482" name="n_2mainValue【庁舎】&#10;一人当たり面積"/>
        <xdr:cNvSpPr txBox="1"/>
      </xdr:nvSpPr>
      <xdr:spPr>
        <a:xfrm>
          <a:off x="20199350" y="17485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6985</xdr:rowOff>
    </xdr:from>
    <xdr:ext cx="469265" cy="258445"/>
    <xdr:sp macro="" textlink="">
      <xdr:nvSpPr>
        <xdr:cNvPr id="483" name="n_3mainValue【庁舎】&#10;一人当たり面積"/>
        <xdr:cNvSpPr txBox="1"/>
      </xdr:nvSpPr>
      <xdr:spPr>
        <a:xfrm>
          <a:off x="19310350" y="174948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26035</xdr:rowOff>
    </xdr:from>
    <xdr:ext cx="469265" cy="259080"/>
    <xdr:sp macro="" textlink="">
      <xdr:nvSpPr>
        <xdr:cNvPr id="484" name="n_4mainValue【庁舎】&#10;一人当たり面積"/>
        <xdr:cNvSpPr txBox="1"/>
      </xdr:nvSpPr>
      <xdr:spPr>
        <a:xfrm>
          <a:off x="18421350" y="175139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485" name="正方形/長方形 4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486" name="正方形/長方形 48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487" name="テキスト ボックス 48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庁舎を除く施設において、有形固定資産減価償却率が類似団体平均を上回っている。</a:t>
          </a:r>
        </a:p>
        <a:p>
          <a:r>
            <a:rPr kumimoji="1" lang="ja-JP" altLang="en-US" sz="1300">
              <a:latin typeface="ＭＳ Ｐゴシック"/>
              <a:ea typeface="ＭＳ Ｐゴシック"/>
            </a:rPr>
            <a:t>　償却年数の経過に伴い、今後、施設更新や修繕に係る費用の増加が見込まれることから、事務の効率化や事務事業の見直しを進め、業務支出の抑制を図る。</a:t>
          </a:r>
        </a:p>
        <a:p>
          <a:r>
            <a:rPr kumimoji="1" lang="ja-JP" altLang="en-US" sz="1300">
              <a:latin typeface="ＭＳ Ｐゴシック"/>
              <a:ea typeface="ＭＳ Ｐゴシック"/>
            </a:rPr>
            <a:t>　なお、図書館、保健センター、市民会館（町民センター）については、庁舎と一体的な施設であり、固定資産台帳の再整備により平成</a:t>
          </a:r>
          <a:r>
            <a:rPr kumimoji="1" lang="en-US" altLang="ja-JP" sz="1300">
              <a:latin typeface="ＭＳ Ｐゴシック"/>
              <a:ea typeface="ＭＳ Ｐゴシック"/>
            </a:rPr>
            <a:t>28</a:t>
          </a:r>
          <a:r>
            <a:rPr kumimoji="1" lang="ja-JP" altLang="en-US" sz="1300">
              <a:latin typeface="ＭＳ Ｐゴシック"/>
              <a:ea typeface="ＭＳ Ｐゴシック"/>
            </a:rPr>
            <a:t>年度決算以降は庁舎に含めたことから、該当数値なしとなっている。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北海道仁木町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3,128
3,073
167.96
4,753,630
4,728,690
24,940
2,414,285
3,195,890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4815"/>
    <xdr:sp macro="" textlink="">
      <xdr:nvSpPr>
        <xdr:cNvPr id="35" name="テキスト ボックス 34"/>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人口減少や全国平均を上回る高齢化率に加え、町内に中心となる産業が少ないことなどから財政基盤が弱く、財政力指数は</a:t>
          </a:r>
          <a:r>
            <a:rPr kumimoji="1" lang="en-US" altLang="ja-JP" sz="1200">
              <a:solidFill>
                <a:schemeClr val="dk1"/>
              </a:solidFill>
              <a:effectLst/>
              <a:latin typeface="ＭＳ ゴシック"/>
              <a:ea typeface="ＭＳ ゴシック"/>
              <a:cs typeface="+mn-cs"/>
            </a:rPr>
            <a:t>0.17</a:t>
          </a:r>
          <a:r>
            <a:rPr kumimoji="1" lang="ja-JP" altLang="ja-JP" sz="1200">
              <a:solidFill>
                <a:schemeClr val="dk1"/>
              </a:solidFill>
              <a:effectLst/>
              <a:latin typeface="ＭＳ ゴシック"/>
              <a:ea typeface="ＭＳ ゴシック"/>
              <a:cs typeface="+mn-cs"/>
            </a:rPr>
            <a:t>となっている。</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事務事業の見直しによる歳出削減を行い、活力あるまちづくりを展開しつつ、行政の効率化に努めることにより、財政の健全化を図る。</a:t>
          </a:r>
          <a:endParaRPr lang="ja-JP" altLang="ja-JP" sz="1200">
            <a:effectLst/>
            <a:latin typeface="ＭＳ ゴシック"/>
            <a:ea typeface="ＭＳ 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79375</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080125"/>
          <a:ext cx="0" cy="1548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166370</xdr:rowOff>
    </xdr:from>
    <xdr:ext cx="762000" cy="258445"/>
    <xdr:sp macro="" textlink="">
      <xdr:nvSpPr>
        <xdr:cNvPr id="66" name="財政力最大値テキスト"/>
        <xdr:cNvSpPr txBox="1"/>
      </xdr:nvSpPr>
      <xdr:spPr>
        <a:xfrm>
          <a:off x="5041900" y="5824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79375</xdr:rowOff>
    </xdr:from>
    <xdr:to xmlns:xdr="http://schemas.openxmlformats.org/drawingml/2006/spreadsheetDrawing">
      <xdr:col>24</xdr:col>
      <xdr:colOff>12700</xdr:colOff>
      <xdr:row>35</xdr:row>
      <xdr:rowOff>79375</xdr:rowOff>
    </xdr:to>
    <xdr:cxnSp macro="">
      <xdr:nvCxnSpPr>
        <xdr:cNvPr id="67" name="直線コネクタ 66"/>
        <xdr:cNvCxnSpPr/>
      </xdr:nvCxnSpPr>
      <xdr:spPr>
        <a:xfrm>
          <a:off x="48641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74930</xdr:rowOff>
    </xdr:from>
    <xdr:to xmlns:xdr="http://schemas.openxmlformats.org/drawingml/2006/spreadsheetDrawing">
      <xdr:col>23</xdr:col>
      <xdr:colOff>133350</xdr:colOff>
      <xdr:row>43</xdr:row>
      <xdr:rowOff>74930</xdr:rowOff>
    </xdr:to>
    <xdr:cxnSp macro="">
      <xdr:nvCxnSpPr>
        <xdr:cNvPr id="68" name="直線コネクタ 67"/>
        <xdr:cNvCxnSpPr/>
      </xdr:nvCxnSpPr>
      <xdr:spPr>
        <a:xfrm>
          <a:off x="4114800" y="74472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635</xdr:rowOff>
    </xdr:from>
    <xdr:ext cx="762000" cy="259080"/>
    <xdr:sp macro="" textlink="">
      <xdr:nvSpPr>
        <xdr:cNvPr id="69" name="財政力平均値テキスト"/>
        <xdr:cNvSpPr txBox="1"/>
      </xdr:nvSpPr>
      <xdr:spPr>
        <a:xfrm>
          <a:off x="5041900" y="7201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155575</xdr:rowOff>
    </xdr:from>
    <xdr:to xmlns:xdr="http://schemas.openxmlformats.org/drawingml/2006/spreadsheetDrawing">
      <xdr:col>23</xdr:col>
      <xdr:colOff>184150</xdr:colOff>
      <xdr:row>43</xdr:row>
      <xdr:rowOff>86360</xdr:rowOff>
    </xdr:to>
    <xdr:sp macro="" textlink="">
      <xdr:nvSpPr>
        <xdr:cNvPr id="70" name="フローチャート: 判断 69"/>
        <xdr:cNvSpPr/>
      </xdr:nvSpPr>
      <xdr:spPr>
        <a:xfrm>
          <a:off x="49022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55245</xdr:rowOff>
    </xdr:from>
    <xdr:to xmlns:xdr="http://schemas.openxmlformats.org/drawingml/2006/spreadsheetDrawing">
      <xdr:col>19</xdr:col>
      <xdr:colOff>133350</xdr:colOff>
      <xdr:row>43</xdr:row>
      <xdr:rowOff>74930</xdr:rowOff>
    </xdr:to>
    <xdr:cxnSp macro="">
      <xdr:nvCxnSpPr>
        <xdr:cNvPr id="71" name="直線コネクタ 70"/>
        <xdr:cNvCxnSpPr/>
      </xdr:nvCxnSpPr>
      <xdr:spPr>
        <a:xfrm>
          <a:off x="3225800" y="74275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72" name="フローチャート: 判断 71"/>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75565</xdr:rowOff>
    </xdr:from>
    <xdr:ext cx="736600" cy="258445"/>
    <xdr:sp macro="" textlink="">
      <xdr:nvSpPr>
        <xdr:cNvPr id="73" name="テキスト ボックス 72"/>
        <xdr:cNvSpPr txBox="1"/>
      </xdr:nvSpPr>
      <xdr:spPr>
        <a:xfrm>
          <a:off x="3733800" y="71050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55245</xdr:rowOff>
    </xdr:from>
    <xdr:to xmlns:xdr="http://schemas.openxmlformats.org/drawingml/2006/spreadsheetDrawing">
      <xdr:col>15</xdr:col>
      <xdr:colOff>82550</xdr:colOff>
      <xdr:row>43</xdr:row>
      <xdr:rowOff>55245</xdr:rowOff>
    </xdr:to>
    <xdr:cxnSp macro="">
      <xdr:nvCxnSpPr>
        <xdr:cNvPr id="74" name="直線コネクタ 73"/>
        <xdr:cNvCxnSpPr/>
      </xdr:nvCxnSpPr>
      <xdr:spPr>
        <a:xfrm>
          <a:off x="2336800" y="7427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76" name="テキスト ボックス 75"/>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55245</xdr:rowOff>
    </xdr:from>
    <xdr:to xmlns:xdr="http://schemas.openxmlformats.org/drawingml/2006/spreadsheetDrawing">
      <xdr:col>11</xdr:col>
      <xdr:colOff>31750</xdr:colOff>
      <xdr:row>43</xdr:row>
      <xdr:rowOff>74930</xdr:rowOff>
    </xdr:to>
    <xdr:cxnSp macro="">
      <xdr:nvCxnSpPr>
        <xdr:cNvPr id="77" name="直線コネクタ 76"/>
        <xdr:cNvCxnSpPr/>
      </xdr:nvCxnSpPr>
      <xdr:spPr>
        <a:xfrm flipV="1">
          <a:off x="1447800" y="74275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106045</xdr:rowOff>
    </xdr:to>
    <xdr:sp macro="" textlink="">
      <xdr:nvSpPr>
        <xdr:cNvPr id="78" name="フローチャート: 判断 77"/>
        <xdr:cNvSpPr/>
      </xdr:nvSpPr>
      <xdr:spPr>
        <a:xfrm>
          <a:off x="2286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90805</xdr:rowOff>
    </xdr:from>
    <xdr:ext cx="762000" cy="258445"/>
    <xdr:sp macro="" textlink="">
      <xdr:nvSpPr>
        <xdr:cNvPr id="79" name="テキスト ボックス 78"/>
        <xdr:cNvSpPr txBox="1"/>
      </xdr:nvSpPr>
      <xdr:spPr>
        <a:xfrm>
          <a:off x="1955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80" name="フローチャート: 判断 79"/>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116205</xdr:rowOff>
    </xdr:from>
    <xdr:ext cx="762000" cy="259080"/>
    <xdr:sp macro="" textlink="">
      <xdr:nvSpPr>
        <xdr:cNvPr id="81" name="テキスト ボックス 80"/>
        <xdr:cNvSpPr txBox="1"/>
      </xdr:nvSpPr>
      <xdr:spPr>
        <a:xfrm>
          <a:off x="1066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24130</xdr:rowOff>
    </xdr:from>
    <xdr:to xmlns:xdr="http://schemas.openxmlformats.org/drawingml/2006/spreadsheetDrawing">
      <xdr:col>23</xdr:col>
      <xdr:colOff>184150</xdr:colOff>
      <xdr:row>43</xdr:row>
      <xdr:rowOff>125730</xdr:rowOff>
    </xdr:to>
    <xdr:sp macro="" textlink="">
      <xdr:nvSpPr>
        <xdr:cNvPr id="87" name="楕円 86"/>
        <xdr:cNvSpPr/>
      </xdr:nvSpPr>
      <xdr:spPr>
        <a:xfrm>
          <a:off x="49022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167640</xdr:rowOff>
    </xdr:from>
    <xdr:ext cx="762000" cy="258445"/>
    <xdr:sp macro="" textlink="">
      <xdr:nvSpPr>
        <xdr:cNvPr id="88" name="財政力該当値テキスト"/>
        <xdr:cNvSpPr txBox="1"/>
      </xdr:nvSpPr>
      <xdr:spPr>
        <a:xfrm>
          <a:off x="5041900" y="7368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24130</xdr:rowOff>
    </xdr:from>
    <xdr:to xmlns:xdr="http://schemas.openxmlformats.org/drawingml/2006/spreadsheetDrawing">
      <xdr:col>19</xdr:col>
      <xdr:colOff>184150</xdr:colOff>
      <xdr:row>43</xdr:row>
      <xdr:rowOff>125730</xdr:rowOff>
    </xdr:to>
    <xdr:sp macro="" textlink="">
      <xdr:nvSpPr>
        <xdr:cNvPr id="89" name="楕円 88"/>
        <xdr:cNvSpPr/>
      </xdr:nvSpPr>
      <xdr:spPr>
        <a:xfrm>
          <a:off x="4064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110490</xdr:rowOff>
    </xdr:from>
    <xdr:ext cx="736600" cy="258445"/>
    <xdr:sp macro="" textlink="">
      <xdr:nvSpPr>
        <xdr:cNvPr id="90" name="テキスト ボックス 89"/>
        <xdr:cNvSpPr txBox="1"/>
      </xdr:nvSpPr>
      <xdr:spPr>
        <a:xfrm>
          <a:off x="3733800" y="74828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xdr:rowOff>
    </xdr:from>
    <xdr:to xmlns:xdr="http://schemas.openxmlformats.org/drawingml/2006/spreadsheetDrawing">
      <xdr:col>15</xdr:col>
      <xdr:colOff>133350</xdr:colOff>
      <xdr:row>43</xdr:row>
      <xdr:rowOff>106045</xdr:rowOff>
    </xdr:to>
    <xdr:sp macro="" textlink="">
      <xdr:nvSpPr>
        <xdr:cNvPr id="91" name="楕円 90"/>
        <xdr:cNvSpPr/>
      </xdr:nvSpPr>
      <xdr:spPr>
        <a:xfrm>
          <a:off x="3175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90805</xdr:rowOff>
    </xdr:from>
    <xdr:ext cx="762000" cy="258445"/>
    <xdr:sp macro="" textlink="">
      <xdr:nvSpPr>
        <xdr:cNvPr id="92" name="テキスト ボックス 91"/>
        <xdr:cNvSpPr txBox="1"/>
      </xdr:nvSpPr>
      <xdr:spPr>
        <a:xfrm>
          <a:off x="2844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106045</xdr:rowOff>
    </xdr:to>
    <xdr:sp macro="" textlink="">
      <xdr:nvSpPr>
        <xdr:cNvPr id="93" name="楕円 92"/>
        <xdr:cNvSpPr/>
      </xdr:nvSpPr>
      <xdr:spPr>
        <a:xfrm>
          <a:off x="2286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116205</xdr:rowOff>
    </xdr:from>
    <xdr:ext cx="762000" cy="259080"/>
    <xdr:sp macro="" textlink="">
      <xdr:nvSpPr>
        <xdr:cNvPr id="94" name="テキスト ボックス 93"/>
        <xdr:cNvSpPr txBox="1"/>
      </xdr:nvSpPr>
      <xdr:spPr>
        <a:xfrm>
          <a:off x="1955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24130</xdr:rowOff>
    </xdr:from>
    <xdr:to xmlns:xdr="http://schemas.openxmlformats.org/drawingml/2006/spreadsheetDrawing">
      <xdr:col>7</xdr:col>
      <xdr:colOff>31750</xdr:colOff>
      <xdr:row>43</xdr:row>
      <xdr:rowOff>125730</xdr:rowOff>
    </xdr:to>
    <xdr:sp macro="" textlink="">
      <xdr:nvSpPr>
        <xdr:cNvPr id="95" name="楕円 94"/>
        <xdr:cNvSpPr/>
      </xdr:nvSpPr>
      <xdr:spPr>
        <a:xfrm>
          <a:off x="1397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110490</xdr:rowOff>
    </xdr:from>
    <xdr:ext cx="762000" cy="258445"/>
    <xdr:sp macro="" textlink="">
      <xdr:nvSpPr>
        <xdr:cNvPr id="96" name="テキスト ボックス 95"/>
        <xdr:cNvSpPr txBox="1"/>
      </xdr:nvSpPr>
      <xdr:spPr>
        <a:xfrm>
          <a:off x="1066800" y="7482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昨年度と比較すると</a:t>
          </a:r>
          <a:r>
            <a:rPr kumimoji="1" lang="en-US" altLang="ja-JP" sz="1200">
              <a:solidFill>
                <a:schemeClr val="dk1"/>
              </a:solidFill>
              <a:effectLst/>
              <a:latin typeface="ＭＳ ゴシック"/>
              <a:ea typeface="ＭＳ ゴシック"/>
              <a:cs typeface="+mn-cs"/>
            </a:rPr>
            <a:t>3.9</a:t>
          </a:r>
          <a:r>
            <a:rPr kumimoji="1" lang="ja-JP" altLang="ja-JP" sz="1200">
              <a:solidFill>
                <a:schemeClr val="dk1"/>
              </a:solidFill>
              <a:effectLst/>
              <a:latin typeface="ＭＳ ゴシック"/>
              <a:ea typeface="ＭＳ ゴシック"/>
              <a:cs typeface="+mn-cs"/>
            </a:rPr>
            <a:t>ポイントの増であり、類似団体平均と比較しても平均より高い数値で推移しており、類似団体より扶助費、維持補修費や他会計への繰出金が大きいことが要因と考えられる。これらの経費は、年々増加傾向にあることから、これらの経費を中心に全体的な経費削減を行い、類似団体平均まで改善するよう努める。</a:t>
          </a:r>
          <a:endParaRPr lang="ja-JP" altLang="ja-JP" sz="1200">
            <a:effectLst/>
            <a:latin typeface="ＭＳ ゴシック"/>
            <a:ea typeface="ＭＳ 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0" name="テキスト ボックス 119"/>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2" name="テキスト ボックス 121"/>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169545</xdr:rowOff>
    </xdr:from>
    <xdr:to xmlns:xdr="http://schemas.openxmlformats.org/drawingml/2006/spreadsheetDrawing">
      <xdr:col>23</xdr:col>
      <xdr:colOff>133350</xdr:colOff>
      <xdr:row>67</xdr:row>
      <xdr:rowOff>76200</xdr:rowOff>
    </xdr:to>
    <xdr:cxnSp macro="">
      <xdr:nvCxnSpPr>
        <xdr:cNvPr id="126" name="直線コネクタ 125"/>
        <xdr:cNvCxnSpPr/>
      </xdr:nvCxnSpPr>
      <xdr:spPr>
        <a:xfrm flipV="1">
          <a:off x="4953000" y="9942195"/>
          <a:ext cx="0" cy="1621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48260</xdr:rowOff>
    </xdr:from>
    <xdr:ext cx="762000" cy="259080"/>
    <xdr:sp macro="" textlink="">
      <xdr:nvSpPr>
        <xdr:cNvPr id="127" name="財政構造の弾力性最小値テキスト"/>
        <xdr:cNvSpPr txBox="1"/>
      </xdr:nvSpPr>
      <xdr:spPr>
        <a:xfrm>
          <a:off x="5041900" y="1153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76200</xdr:rowOff>
    </xdr:from>
    <xdr:to xmlns:xdr="http://schemas.openxmlformats.org/drawingml/2006/spreadsheetDrawing">
      <xdr:col>24</xdr:col>
      <xdr:colOff>12700</xdr:colOff>
      <xdr:row>67</xdr:row>
      <xdr:rowOff>76200</xdr:rowOff>
    </xdr:to>
    <xdr:cxnSp macro="">
      <xdr:nvCxnSpPr>
        <xdr:cNvPr id="128" name="直線コネクタ 127"/>
        <xdr:cNvCxnSpPr/>
      </xdr:nvCxnSpPr>
      <xdr:spPr>
        <a:xfrm>
          <a:off x="4864100" y="1156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84455</xdr:rowOff>
    </xdr:from>
    <xdr:ext cx="762000" cy="259080"/>
    <xdr:sp macro="" textlink="">
      <xdr:nvSpPr>
        <xdr:cNvPr id="129" name="財政構造の弾力性最大値テキスト"/>
        <xdr:cNvSpPr txBox="1"/>
      </xdr:nvSpPr>
      <xdr:spPr>
        <a:xfrm>
          <a:off x="5041900" y="968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169545</xdr:rowOff>
    </xdr:from>
    <xdr:to xmlns:xdr="http://schemas.openxmlformats.org/drawingml/2006/spreadsheetDrawing">
      <xdr:col>24</xdr:col>
      <xdr:colOff>12700</xdr:colOff>
      <xdr:row>57</xdr:row>
      <xdr:rowOff>169545</xdr:rowOff>
    </xdr:to>
    <xdr:cxnSp macro="">
      <xdr:nvCxnSpPr>
        <xdr:cNvPr id="130" name="直線コネクタ 129"/>
        <xdr:cNvCxnSpPr/>
      </xdr:nvCxnSpPr>
      <xdr:spPr>
        <a:xfrm>
          <a:off x="4864100" y="994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13970</xdr:rowOff>
    </xdr:from>
    <xdr:to xmlns:xdr="http://schemas.openxmlformats.org/drawingml/2006/spreadsheetDrawing">
      <xdr:col>23</xdr:col>
      <xdr:colOff>133350</xdr:colOff>
      <xdr:row>63</xdr:row>
      <xdr:rowOff>170815</xdr:rowOff>
    </xdr:to>
    <xdr:cxnSp macro="">
      <xdr:nvCxnSpPr>
        <xdr:cNvPr id="131" name="直線コネクタ 130"/>
        <xdr:cNvCxnSpPr/>
      </xdr:nvCxnSpPr>
      <xdr:spPr>
        <a:xfrm>
          <a:off x="4114800" y="10815320"/>
          <a:ext cx="8382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80010</xdr:rowOff>
    </xdr:from>
    <xdr:ext cx="762000" cy="259080"/>
    <xdr:sp macro="" textlink="">
      <xdr:nvSpPr>
        <xdr:cNvPr id="132" name="財政構造の弾力性平均値テキスト"/>
        <xdr:cNvSpPr txBox="1"/>
      </xdr:nvSpPr>
      <xdr:spPr>
        <a:xfrm>
          <a:off x="5041900" y="1070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63500</xdr:rowOff>
    </xdr:from>
    <xdr:to xmlns:xdr="http://schemas.openxmlformats.org/drawingml/2006/spreadsheetDrawing">
      <xdr:col>23</xdr:col>
      <xdr:colOff>184150</xdr:colOff>
      <xdr:row>63</xdr:row>
      <xdr:rowOff>165100</xdr:rowOff>
    </xdr:to>
    <xdr:sp macro="" textlink="">
      <xdr:nvSpPr>
        <xdr:cNvPr id="133" name="フローチャート: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13970</xdr:rowOff>
    </xdr:from>
    <xdr:to xmlns:xdr="http://schemas.openxmlformats.org/drawingml/2006/spreadsheetDrawing">
      <xdr:col>19</xdr:col>
      <xdr:colOff>133350</xdr:colOff>
      <xdr:row>64</xdr:row>
      <xdr:rowOff>123825</xdr:rowOff>
    </xdr:to>
    <xdr:cxnSp macro="">
      <xdr:nvCxnSpPr>
        <xdr:cNvPr id="134" name="直線コネクタ 133"/>
        <xdr:cNvCxnSpPr/>
      </xdr:nvCxnSpPr>
      <xdr:spPr>
        <a:xfrm flipV="1">
          <a:off x="3225800" y="10815320"/>
          <a:ext cx="88900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90170</xdr:rowOff>
    </xdr:from>
    <xdr:to xmlns:xdr="http://schemas.openxmlformats.org/drawingml/2006/spreadsheetDrawing">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30480</xdr:rowOff>
    </xdr:from>
    <xdr:ext cx="736600" cy="258445"/>
    <xdr:sp macro="" textlink="">
      <xdr:nvSpPr>
        <xdr:cNvPr id="136" name="テキスト ボックス 135"/>
        <xdr:cNvSpPr txBox="1"/>
      </xdr:nvSpPr>
      <xdr:spPr>
        <a:xfrm>
          <a:off x="3733800" y="104889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123825</xdr:rowOff>
    </xdr:from>
    <xdr:to xmlns:xdr="http://schemas.openxmlformats.org/drawingml/2006/spreadsheetDrawing">
      <xdr:col>15</xdr:col>
      <xdr:colOff>82550</xdr:colOff>
      <xdr:row>65</xdr:row>
      <xdr:rowOff>4445</xdr:rowOff>
    </xdr:to>
    <xdr:cxnSp macro="">
      <xdr:nvCxnSpPr>
        <xdr:cNvPr id="137" name="直線コネクタ 136"/>
        <xdr:cNvCxnSpPr/>
      </xdr:nvCxnSpPr>
      <xdr:spPr>
        <a:xfrm flipV="1">
          <a:off x="2336800" y="1109662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111760</xdr:rowOff>
    </xdr:from>
    <xdr:to xmlns:xdr="http://schemas.openxmlformats.org/drawingml/2006/spreadsheetDrawing">
      <xdr:col>15</xdr:col>
      <xdr:colOff>133350</xdr:colOff>
      <xdr:row>64</xdr:row>
      <xdr:rowOff>41910</xdr:rowOff>
    </xdr:to>
    <xdr:sp macro="" textlink="">
      <xdr:nvSpPr>
        <xdr:cNvPr id="138" name="フローチャート: 判断 137"/>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52070</xdr:rowOff>
    </xdr:from>
    <xdr:ext cx="762000" cy="258445"/>
    <xdr:sp macro="" textlink="">
      <xdr:nvSpPr>
        <xdr:cNvPr id="139" name="テキスト ボックス 138"/>
        <xdr:cNvSpPr txBox="1"/>
      </xdr:nvSpPr>
      <xdr:spPr>
        <a:xfrm>
          <a:off x="2844800" y="10681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163830</xdr:rowOff>
    </xdr:from>
    <xdr:to xmlns:xdr="http://schemas.openxmlformats.org/drawingml/2006/spreadsheetDrawing">
      <xdr:col>11</xdr:col>
      <xdr:colOff>31750</xdr:colOff>
      <xdr:row>65</xdr:row>
      <xdr:rowOff>4445</xdr:rowOff>
    </xdr:to>
    <xdr:cxnSp macro="">
      <xdr:nvCxnSpPr>
        <xdr:cNvPr id="140" name="直線コネクタ 139"/>
        <xdr:cNvCxnSpPr/>
      </xdr:nvCxnSpPr>
      <xdr:spPr>
        <a:xfrm>
          <a:off x="1447800" y="111366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163830</xdr:rowOff>
    </xdr:from>
    <xdr:to xmlns:xdr="http://schemas.openxmlformats.org/drawingml/2006/spreadsheetDrawing">
      <xdr:col>11</xdr:col>
      <xdr:colOff>82550</xdr:colOff>
      <xdr:row>64</xdr:row>
      <xdr:rowOff>93980</xdr:rowOff>
    </xdr:to>
    <xdr:sp macro="" textlink="">
      <xdr:nvSpPr>
        <xdr:cNvPr id="141" name="フローチャート: 判断 140"/>
        <xdr:cNvSpPr/>
      </xdr:nvSpPr>
      <xdr:spPr>
        <a:xfrm>
          <a:off x="2286000" y="109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104140</xdr:rowOff>
    </xdr:from>
    <xdr:ext cx="762000" cy="259080"/>
    <xdr:sp macro="" textlink="">
      <xdr:nvSpPr>
        <xdr:cNvPr id="142" name="テキスト ボックス 141"/>
        <xdr:cNvSpPr txBox="1"/>
      </xdr:nvSpPr>
      <xdr:spPr>
        <a:xfrm>
          <a:off x="1955800" y="1073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139700</xdr:rowOff>
    </xdr:from>
    <xdr:to xmlns:xdr="http://schemas.openxmlformats.org/drawingml/2006/spreadsheetDrawing">
      <xdr:col>7</xdr:col>
      <xdr:colOff>31750</xdr:colOff>
      <xdr:row>64</xdr:row>
      <xdr:rowOff>69850</xdr:rowOff>
    </xdr:to>
    <xdr:sp macro="" textlink="">
      <xdr:nvSpPr>
        <xdr:cNvPr id="143" name="フローチャート: 判断 142"/>
        <xdr:cNvSpPr/>
      </xdr:nvSpPr>
      <xdr:spPr>
        <a:xfrm>
          <a:off x="1397000" y="1094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80010</xdr:rowOff>
    </xdr:from>
    <xdr:ext cx="762000" cy="259080"/>
    <xdr:sp macro="" textlink="">
      <xdr:nvSpPr>
        <xdr:cNvPr id="144" name="テキスト ボックス 143"/>
        <xdr:cNvSpPr txBox="1"/>
      </xdr:nvSpPr>
      <xdr:spPr>
        <a:xfrm>
          <a:off x="1066800" y="1070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5" name="テキスト ボックス 144"/>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7" name="テキスト ボックス 146"/>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120650</xdr:rowOff>
    </xdr:from>
    <xdr:to xmlns:xdr="http://schemas.openxmlformats.org/drawingml/2006/spreadsheetDrawing">
      <xdr:col>23</xdr:col>
      <xdr:colOff>184150</xdr:colOff>
      <xdr:row>64</xdr:row>
      <xdr:rowOff>50165</xdr:rowOff>
    </xdr:to>
    <xdr:sp macro="" textlink="">
      <xdr:nvSpPr>
        <xdr:cNvPr id="150" name="楕円 149"/>
        <xdr:cNvSpPr/>
      </xdr:nvSpPr>
      <xdr:spPr>
        <a:xfrm>
          <a:off x="4902200" y="10922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92075</xdr:rowOff>
    </xdr:from>
    <xdr:ext cx="762000" cy="259080"/>
    <xdr:sp macro="" textlink="">
      <xdr:nvSpPr>
        <xdr:cNvPr id="151" name="財政構造の弾力性該当値テキスト"/>
        <xdr:cNvSpPr txBox="1"/>
      </xdr:nvSpPr>
      <xdr:spPr>
        <a:xfrm>
          <a:off x="5041900" y="10893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134620</xdr:rowOff>
    </xdr:from>
    <xdr:to xmlns:xdr="http://schemas.openxmlformats.org/drawingml/2006/spreadsheetDrawing">
      <xdr:col>19</xdr:col>
      <xdr:colOff>184150</xdr:colOff>
      <xdr:row>63</xdr:row>
      <xdr:rowOff>64770</xdr:rowOff>
    </xdr:to>
    <xdr:sp macro="" textlink="">
      <xdr:nvSpPr>
        <xdr:cNvPr id="152" name="楕円 151"/>
        <xdr:cNvSpPr/>
      </xdr:nvSpPr>
      <xdr:spPr>
        <a:xfrm>
          <a:off x="4064000" y="107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49530</xdr:rowOff>
    </xdr:from>
    <xdr:ext cx="736600" cy="259080"/>
    <xdr:sp macro="" textlink="">
      <xdr:nvSpPr>
        <xdr:cNvPr id="153" name="テキスト ボックス 152"/>
        <xdr:cNvSpPr txBox="1"/>
      </xdr:nvSpPr>
      <xdr:spPr>
        <a:xfrm>
          <a:off x="3733800" y="10850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73025</xdr:rowOff>
    </xdr:from>
    <xdr:to xmlns:xdr="http://schemas.openxmlformats.org/drawingml/2006/spreadsheetDrawing">
      <xdr:col>15</xdr:col>
      <xdr:colOff>133350</xdr:colOff>
      <xdr:row>65</xdr:row>
      <xdr:rowOff>3175</xdr:rowOff>
    </xdr:to>
    <xdr:sp macro="" textlink="">
      <xdr:nvSpPr>
        <xdr:cNvPr id="154" name="楕円 153"/>
        <xdr:cNvSpPr/>
      </xdr:nvSpPr>
      <xdr:spPr>
        <a:xfrm>
          <a:off x="3175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159385</xdr:rowOff>
    </xdr:from>
    <xdr:ext cx="762000" cy="258445"/>
    <xdr:sp macro="" textlink="">
      <xdr:nvSpPr>
        <xdr:cNvPr id="155" name="テキスト ボックス 154"/>
        <xdr:cNvSpPr txBox="1"/>
      </xdr:nvSpPr>
      <xdr:spPr>
        <a:xfrm>
          <a:off x="2844800" y="11132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125095</xdr:rowOff>
    </xdr:from>
    <xdr:to xmlns:xdr="http://schemas.openxmlformats.org/drawingml/2006/spreadsheetDrawing">
      <xdr:col>11</xdr:col>
      <xdr:colOff>82550</xdr:colOff>
      <xdr:row>65</xdr:row>
      <xdr:rowOff>55245</xdr:rowOff>
    </xdr:to>
    <xdr:sp macro="" textlink="">
      <xdr:nvSpPr>
        <xdr:cNvPr id="156" name="楕円 155"/>
        <xdr:cNvSpPr/>
      </xdr:nvSpPr>
      <xdr:spPr>
        <a:xfrm>
          <a:off x="2286000" y="1109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40640</xdr:rowOff>
    </xdr:from>
    <xdr:ext cx="762000" cy="258445"/>
    <xdr:sp macro="" textlink="">
      <xdr:nvSpPr>
        <xdr:cNvPr id="157" name="テキスト ボックス 156"/>
        <xdr:cNvSpPr txBox="1"/>
      </xdr:nvSpPr>
      <xdr:spPr>
        <a:xfrm>
          <a:off x="1955800" y="11184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113030</xdr:rowOff>
    </xdr:from>
    <xdr:to xmlns:xdr="http://schemas.openxmlformats.org/drawingml/2006/spreadsheetDrawing">
      <xdr:col>7</xdr:col>
      <xdr:colOff>31750</xdr:colOff>
      <xdr:row>65</xdr:row>
      <xdr:rowOff>43180</xdr:rowOff>
    </xdr:to>
    <xdr:sp macro="" textlink="">
      <xdr:nvSpPr>
        <xdr:cNvPr id="158" name="楕円 157"/>
        <xdr:cNvSpPr/>
      </xdr:nvSpPr>
      <xdr:spPr>
        <a:xfrm>
          <a:off x="1397000" y="1108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27940</xdr:rowOff>
    </xdr:from>
    <xdr:ext cx="762000" cy="259080"/>
    <xdr:sp macro="" textlink="">
      <xdr:nvSpPr>
        <xdr:cNvPr id="159" name="テキスト ボックス 158"/>
        <xdr:cNvSpPr txBox="1"/>
      </xdr:nvSpPr>
      <xdr:spPr>
        <a:xfrm>
          <a:off x="1066800" y="1117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[505,429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類似団体平均と比較すると決算額は低くなっており、その要因として、ごみ処理業務や消防業務を一部事務組合で行っていることが挙げられる。</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しかし、一部事務組合の負担金や公営企業会計への繰出金のうち、人件費や物件費に充てた費用を合計すると、一人あたりの負担額は大幅に増となることから、これらの経費を抑制することが必要となる。</a:t>
          </a:r>
          <a:endParaRPr lang="ja-JP" altLang="ja-JP" sz="1200">
            <a:effectLst/>
            <a:latin typeface="ＭＳ ゴシック"/>
            <a:ea typeface="ＭＳ 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77" name="テキスト ボックス 176"/>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79" name="テキスト ボックス 178"/>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121285</xdr:rowOff>
    </xdr:from>
    <xdr:to xmlns:xdr="http://schemas.openxmlformats.org/drawingml/2006/spreadsheetDrawing">
      <xdr:col>23</xdr:col>
      <xdr:colOff>133350</xdr:colOff>
      <xdr:row>89</xdr:row>
      <xdr:rowOff>88900</xdr:rowOff>
    </xdr:to>
    <xdr:cxnSp macro="">
      <xdr:nvCxnSpPr>
        <xdr:cNvPr id="188" name="直線コネクタ 187"/>
        <xdr:cNvCxnSpPr/>
      </xdr:nvCxnSpPr>
      <xdr:spPr>
        <a:xfrm flipV="1">
          <a:off x="4953000" y="14008735"/>
          <a:ext cx="0" cy="1339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60960</xdr:rowOff>
    </xdr:from>
    <xdr:ext cx="762000" cy="259080"/>
    <xdr:sp macro="" textlink="">
      <xdr:nvSpPr>
        <xdr:cNvPr id="189" name="人件費・物件費等の状況最小値テキスト"/>
        <xdr:cNvSpPr txBox="1"/>
      </xdr:nvSpPr>
      <xdr:spPr>
        <a:xfrm>
          <a:off x="5041900" y="153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88900</xdr:rowOff>
    </xdr:from>
    <xdr:to xmlns:xdr="http://schemas.openxmlformats.org/drawingml/2006/spreadsheetDrawing">
      <xdr:col>24</xdr:col>
      <xdr:colOff>12700</xdr:colOff>
      <xdr:row>89</xdr:row>
      <xdr:rowOff>88900</xdr:rowOff>
    </xdr:to>
    <xdr:cxnSp macro="">
      <xdr:nvCxnSpPr>
        <xdr:cNvPr id="190" name="直線コネクタ 189"/>
        <xdr:cNvCxnSpPr/>
      </xdr:nvCxnSpPr>
      <xdr:spPr>
        <a:xfrm>
          <a:off x="4864100" y="1534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36195</xdr:rowOff>
    </xdr:from>
    <xdr:ext cx="762000" cy="259080"/>
    <xdr:sp macro="" textlink="">
      <xdr:nvSpPr>
        <xdr:cNvPr id="191" name="人件費・物件費等の状況最大値テキスト"/>
        <xdr:cNvSpPr txBox="1"/>
      </xdr:nvSpPr>
      <xdr:spPr>
        <a:xfrm>
          <a:off x="5041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121285</xdr:rowOff>
    </xdr:from>
    <xdr:to xmlns:xdr="http://schemas.openxmlformats.org/drawingml/2006/spreadsheetDrawing">
      <xdr:col>24</xdr:col>
      <xdr:colOff>12700</xdr:colOff>
      <xdr:row>81</xdr:row>
      <xdr:rowOff>121285</xdr:rowOff>
    </xdr:to>
    <xdr:cxnSp macro="">
      <xdr:nvCxnSpPr>
        <xdr:cNvPr id="192" name="直線コネクタ 191"/>
        <xdr:cNvCxnSpPr/>
      </xdr:nvCxnSpPr>
      <xdr:spPr>
        <a:xfrm>
          <a:off x="4864100" y="1400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129540</xdr:rowOff>
    </xdr:from>
    <xdr:to xmlns:xdr="http://schemas.openxmlformats.org/drawingml/2006/spreadsheetDrawing">
      <xdr:col>23</xdr:col>
      <xdr:colOff>133350</xdr:colOff>
      <xdr:row>82</xdr:row>
      <xdr:rowOff>148590</xdr:rowOff>
    </xdr:to>
    <xdr:cxnSp macro="">
      <xdr:nvCxnSpPr>
        <xdr:cNvPr id="193" name="直線コネクタ 192"/>
        <xdr:cNvCxnSpPr/>
      </xdr:nvCxnSpPr>
      <xdr:spPr>
        <a:xfrm>
          <a:off x="4114800" y="141884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86360</xdr:rowOff>
    </xdr:from>
    <xdr:ext cx="762000" cy="258445"/>
    <xdr:sp macro="" textlink="">
      <xdr:nvSpPr>
        <xdr:cNvPr id="194" name="人件費・物件費等の状況平均値テキスト"/>
        <xdr:cNvSpPr txBox="1"/>
      </xdr:nvSpPr>
      <xdr:spPr>
        <a:xfrm>
          <a:off x="5041900" y="14145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113665</xdr:rowOff>
    </xdr:from>
    <xdr:to xmlns:xdr="http://schemas.openxmlformats.org/drawingml/2006/spreadsheetDrawing">
      <xdr:col>23</xdr:col>
      <xdr:colOff>184150</xdr:colOff>
      <xdr:row>83</xdr:row>
      <xdr:rowOff>43815</xdr:rowOff>
    </xdr:to>
    <xdr:sp macro="" textlink="">
      <xdr:nvSpPr>
        <xdr:cNvPr id="195" name="フローチャート: 判断 194"/>
        <xdr:cNvSpPr/>
      </xdr:nvSpPr>
      <xdr:spPr>
        <a:xfrm>
          <a:off x="4902200" y="1417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86360</xdr:rowOff>
    </xdr:from>
    <xdr:to xmlns:xdr="http://schemas.openxmlformats.org/drawingml/2006/spreadsheetDrawing">
      <xdr:col>19</xdr:col>
      <xdr:colOff>133350</xdr:colOff>
      <xdr:row>82</xdr:row>
      <xdr:rowOff>129540</xdr:rowOff>
    </xdr:to>
    <xdr:cxnSp macro="">
      <xdr:nvCxnSpPr>
        <xdr:cNvPr id="196" name="直線コネクタ 195"/>
        <xdr:cNvCxnSpPr/>
      </xdr:nvCxnSpPr>
      <xdr:spPr>
        <a:xfrm>
          <a:off x="3225800" y="141452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83820</xdr:rowOff>
    </xdr:from>
    <xdr:to xmlns:xdr="http://schemas.openxmlformats.org/drawingml/2006/spreadsheetDrawing">
      <xdr:col>19</xdr:col>
      <xdr:colOff>184150</xdr:colOff>
      <xdr:row>83</xdr:row>
      <xdr:rowOff>13970</xdr:rowOff>
    </xdr:to>
    <xdr:sp macro="" textlink="">
      <xdr:nvSpPr>
        <xdr:cNvPr id="197" name="フローチャート: 判断 196"/>
        <xdr:cNvSpPr/>
      </xdr:nvSpPr>
      <xdr:spPr>
        <a:xfrm>
          <a:off x="40640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170180</xdr:rowOff>
    </xdr:from>
    <xdr:ext cx="736600" cy="259080"/>
    <xdr:sp macro="" textlink="">
      <xdr:nvSpPr>
        <xdr:cNvPr id="198" name="テキスト ボックス 197"/>
        <xdr:cNvSpPr txBox="1"/>
      </xdr:nvSpPr>
      <xdr:spPr>
        <a:xfrm>
          <a:off x="3733800" y="1422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52070</xdr:rowOff>
    </xdr:from>
    <xdr:to xmlns:xdr="http://schemas.openxmlformats.org/drawingml/2006/spreadsheetDrawing">
      <xdr:col>15</xdr:col>
      <xdr:colOff>82550</xdr:colOff>
      <xdr:row>82</xdr:row>
      <xdr:rowOff>86360</xdr:rowOff>
    </xdr:to>
    <xdr:cxnSp macro="">
      <xdr:nvCxnSpPr>
        <xdr:cNvPr id="199" name="直線コネクタ 198"/>
        <xdr:cNvCxnSpPr/>
      </xdr:nvCxnSpPr>
      <xdr:spPr>
        <a:xfrm>
          <a:off x="2336800" y="141109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67310</xdr:rowOff>
    </xdr:from>
    <xdr:to xmlns:xdr="http://schemas.openxmlformats.org/drawingml/2006/spreadsheetDrawing">
      <xdr:col>15</xdr:col>
      <xdr:colOff>133350</xdr:colOff>
      <xdr:row>82</xdr:row>
      <xdr:rowOff>168910</xdr:rowOff>
    </xdr:to>
    <xdr:sp macro="" textlink="">
      <xdr:nvSpPr>
        <xdr:cNvPr id="200" name="フローチャート: 判断 199"/>
        <xdr:cNvSpPr/>
      </xdr:nvSpPr>
      <xdr:spPr>
        <a:xfrm>
          <a:off x="3175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153670</xdr:rowOff>
    </xdr:from>
    <xdr:ext cx="762000" cy="259080"/>
    <xdr:sp macro="" textlink="">
      <xdr:nvSpPr>
        <xdr:cNvPr id="201" name="テキスト ボックス 200"/>
        <xdr:cNvSpPr txBox="1"/>
      </xdr:nvSpPr>
      <xdr:spPr>
        <a:xfrm>
          <a:off x="2844800" y="1421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24130</xdr:rowOff>
    </xdr:from>
    <xdr:to xmlns:xdr="http://schemas.openxmlformats.org/drawingml/2006/spreadsheetDrawing">
      <xdr:col>11</xdr:col>
      <xdr:colOff>31750</xdr:colOff>
      <xdr:row>82</xdr:row>
      <xdr:rowOff>52070</xdr:rowOff>
    </xdr:to>
    <xdr:cxnSp macro="">
      <xdr:nvCxnSpPr>
        <xdr:cNvPr id="202" name="直線コネクタ 201"/>
        <xdr:cNvCxnSpPr/>
      </xdr:nvCxnSpPr>
      <xdr:spPr>
        <a:xfrm>
          <a:off x="1447800" y="140830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35560</xdr:rowOff>
    </xdr:from>
    <xdr:to xmlns:xdr="http://schemas.openxmlformats.org/drawingml/2006/spreadsheetDrawing">
      <xdr:col>11</xdr:col>
      <xdr:colOff>82550</xdr:colOff>
      <xdr:row>82</xdr:row>
      <xdr:rowOff>137160</xdr:rowOff>
    </xdr:to>
    <xdr:sp macro="" textlink="">
      <xdr:nvSpPr>
        <xdr:cNvPr id="203" name="フローチャート: 判断 202"/>
        <xdr:cNvSpPr/>
      </xdr:nvSpPr>
      <xdr:spPr>
        <a:xfrm>
          <a:off x="2286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121920</xdr:rowOff>
    </xdr:from>
    <xdr:ext cx="762000" cy="258445"/>
    <xdr:sp macro="" textlink="">
      <xdr:nvSpPr>
        <xdr:cNvPr id="204" name="テキスト ボックス 203"/>
        <xdr:cNvSpPr txBox="1"/>
      </xdr:nvSpPr>
      <xdr:spPr>
        <a:xfrm>
          <a:off x="1955800" y="14180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27940</xdr:rowOff>
    </xdr:from>
    <xdr:to xmlns:xdr="http://schemas.openxmlformats.org/drawingml/2006/spreadsheetDrawing">
      <xdr:col>7</xdr:col>
      <xdr:colOff>31750</xdr:colOff>
      <xdr:row>82</xdr:row>
      <xdr:rowOff>129540</xdr:rowOff>
    </xdr:to>
    <xdr:sp macro="" textlink="">
      <xdr:nvSpPr>
        <xdr:cNvPr id="205" name="フローチャート: 判断 204"/>
        <xdr:cNvSpPr/>
      </xdr:nvSpPr>
      <xdr:spPr>
        <a:xfrm>
          <a:off x="1397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114300</xdr:rowOff>
    </xdr:from>
    <xdr:ext cx="762000" cy="259080"/>
    <xdr:sp macro="" textlink="">
      <xdr:nvSpPr>
        <xdr:cNvPr id="206" name="テキスト ボックス 205"/>
        <xdr:cNvSpPr txBox="1"/>
      </xdr:nvSpPr>
      <xdr:spPr>
        <a:xfrm>
          <a:off x="106680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97790</xdr:rowOff>
    </xdr:from>
    <xdr:to xmlns:xdr="http://schemas.openxmlformats.org/drawingml/2006/spreadsheetDrawing">
      <xdr:col>23</xdr:col>
      <xdr:colOff>184150</xdr:colOff>
      <xdr:row>83</xdr:row>
      <xdr:rowOff>27940</xdr:rowOff>
    </xdr:to>
    <xdr:sp macro="" textlink="">
      <xdr:nvSpPr>
        <xdr:cNvPr id="212" name="楕円 211"/>
        <xdr:cNvSpPr/>
      </xdr:nvSpPr>
      <xdr:spPr>
        <a:xfrm>
          <a:off x="4902200" y="141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114300</xdr:rowOff>
    </xdr:from>
    <xdr:ext cx="762000" cy="259080"/>
    <xdr:sp macro="" textlink="">
      <xdr:nvSpPr>
        <xdr:cNvPr id="213" name="人件費・物件費等の状況該当値テキスト"/>
        <xdr:cNvSpPr txBox="1"/>
      </xdr:nvSpPr>
      <xdr:spPr>
        <a:xfrm>
          <a:off x="5041900" y="1400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505,429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78740</xdr:rowOff>
    </xdr:from>
    <xdr:to xmlns:xdr="http://schemas.openxmlformats.org/drawingml/2006/spreadsheetDrawing">
      <xdr:col>19</xdr:col>
      <xdr:colOff>184150</xdr:colOff>
      <xdr:row>83</xdr:row>
      <xdr:rowOff>8890</xdr:rowOff>
    </xdr:to>
    <xdr:sp macro="" textlink="">
      <xdr:nvSpPr>
        <xdr:cNvPr id="214" name="楕円 213"/>
        <xdr:cNvSpPr/>
      </xdr:nvSpPr>
      <xdr:spPr>
        <a:xfrm>
          <a:off x="406400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19050</xdr:rowOff>
    </xdr:from>
    <xdr:ext cx="736600" cy="258445"/>
    <xdr:sp macro="" textlink="">
      <xdr:nvSpPr>
        <xdr:cNvPr id="215" name="テキスト ボックス 214"/>
        <xdr:cNvSpPr txBox="1"/>
      </xdr:nvSpPr>
      <xdr:spPr>
        <a:xfrm>
          <a:off x="3733800" y="139065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482,156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35560</xdr:rowOff>
    </xdr:from>
    <xdr:to xmlns:xdr="http://schemas.openxmlformats.org/drawingml/2006/spreadsheetDrawing">
      <xdr:col>15</xdr:col>
      <xdr:colOff>133350</xdr:colOff>
      <xdr:row>82</xdr:row>
      <xdr:rowOff>137160</xdr:rowOff>
    </xdr:to>
    <xdr:sp macro="" textlink="">
      <xdr:nvSpPr>
        <xdr:cNvPr id="216" name="楕円 215"/>
        <xdr:cNvSpPr/>
      </xdr:nvSpPr>
      <xdr:spPr>
        <a:xfrm>
          <a:off x="3175000" y="140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147320</xdr:rowOff>
    </xdr:from>
    <xdr:ext cx="762000" cy="259080"/>
    <xdr:sp macro="" textlink="">
      <xdr:nvSpPr>
        <xdr:cNvPr id="217" name="テキスト ボックス 216"/>
        <xdr:cNvSpPr txBox="1"/>
      </xdr:nvSpPr>
      <xdr:spPr>
        <a:xfrm>
          <a:off x="2844800" y="1386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428,282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635</xdr:rowOff>
    </xdr:from>
    <xdr:to xmlns:xdr="http://schemas.openxmlformats.org/drawingml/2006/spreadsheetDrawing">
      <xdr:col>11</xdr:col>
      <xdr:colOff>82550</xdr:colOff>
      <xdr:row>82</xdr:row>
      <xdr:rowOff>102235</xdr:rowOff>
    </xdr:to>
    <xdr:sp macro="" textlink="">
      <xdr:nvSpPr>
        <xdr:cNvPr id="218" name="楕円 217"/>
        <xdr:cNvSpPr/>
      </xdr:nvSpPr>
      <xdr:spPr>
        <a:xfrm>
          <a:off x="2286000" y="1405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112395</xdr:rowOff>
    </xdr:from>
    <xdr:ext cx="762000" cy="258445"/>
    <xdr:sp macro="" textlink="">
      <xdr:nvSpPr>
        <xdr:cNvPr id="219" name="テキスト ボックス 218"/>
        <xdr:cNvSpPr txBox="1"/>
      </xdr:nvSpPr>
      <xdr:spPr>
        <a:xfrm>
          <a:off x="1955800" y="13828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385,329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144780</xdr:rowOff>
    </xdr:from>
    <xdr:to xmlns:xdr="http://schemas.openxmlformats.org/drawingml/2006/spreadsheetDrawing">
      <xdr:col>7</xdr:col>
      <xdr:colOff>31750</xdr:colOff>
      <xdr:row>82</xdr:row>
      <xdr:rowOff>74930</xdr:rowOff>
    </xdr:to>
    <xdr:sp macro="" textlink="">
      <xdr:nvSpPr>
        <xdr:cNvPr id="220" name="楕円 219"/>
        <xdr:cNvSpPr/>
      </xdr:nvSpPr>
      <xdr:spPr>
        <a:xfrm>
          <a:off x="1397000" y="1403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85090</xdr:rowOff>
    </xdr:from>
    <xdr:ext cx="762000" cy="259080"/>
    <xdr:sp macro="" textlink="">
      <xdr:nvSpPr>
        <xdr:cNvPr id="221" name="テキスト ボックス 220"/>
        <xdr:cNvSpPr txBox="1"/>
      </xdr:nvSpPr>
      <xdr:spPr>
        <a:xfrm>
          <a:off x="10668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350,906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4"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国に準じた給与体系であり、地域給も導入済みで、類似団体平均を上回っているものの、国家公務員の給与水準を下回っている。</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今後、事務事業の見直し等により、類似団体の水準まで低下するよう努める。</a:t>
          </a:r>
          <a:endParaRPr lang="ja-JP" altLang="ja-JP" sz="1200">
            <a:effectLst/>
            <a:latin typeface="ＭＳ ゴシック"/>
            <a:ea typeface="ＭＳ 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7" name="直線コネクタ 236"/>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8445"/>
    <xdr:sp macro="" textlink="">
      <xdr:nvSpPr>
        <xdr:cNvPr id="238" name="テキスト ボックス 237"/>
        <xdr:cNvSpPr txBox="1"/>
      </xdr:nvSpPr>
      <xdr:spPr>
        <a:xfrm>
          <a:off x="1206500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39" name="直線コネクタ 238"/>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0" name="テキスト ボックス 239"/>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1" name="直線コネクタ 240"/>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2" name="テキスト ボックス 241"/>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3" name="直線コネクタ 242"/>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4" name="テキスト ボックス 243"/>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6" name="テキスト ボックス 245"/>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29845</xdr:rowOff>
    </xdr:from>
    <xdr:to xmlns:xdr="http://schemas.openxmlformats.org/drawingml/2006/spreadsheetDrawing">
      <xdr:col>81</xdr:col>
      <xdr:colOff>44450</xdr:colOff>
      <xdr:row>89</xdr:row>
      <xdr:rowOff>60325</xdr:rowOff>
    </xdr:to>
    <xdr:cxnSp macro="">
      <xdr:nvCxnSpPr>
        <xdr:cNvPr id="248" name="直線コネクタ 247"/>
        <xdr:cNvCxnSpPr/>
      </xdr:nvCxnSpPr>
      <xdr:spPr>
        <a:xfrm flipV="1">
          <a:off x="17018000" y="1408874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32385</xdr:rowOff>
    </xdr:from>
    <xdr:ext cx="762000" cy="258445"/>
    <xdr:sp macro="" textlink="">
      <xdr:nvSpPr>
        <xdr:cNvPr id="249" name="給与水準   （国との比較）最小値テキスト"/>
        <xdr:cNvSpPr txBox="1"/>
      </xdr:nvSpPr>
      <xdr:spPr>
        <a:xfrm>
          <a:off x="17106900" y="15291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60325</xdr:rowOff>
    </xdr:from>
    <xdr:to xmlns:xdr="http://schemas.openxmlformats.org/drawingml/2006/spreadsheetDrawing">
      <xdr:col>81</xdr:col>
      <xdr:colOff>133350</xdr:colOff>
      <xdr:row>89</xdr:row>
      <xdr:rowOff>60325</xdr:rowOff>
    </xdr:to>
    <xdr:cxnSp macro="">
      <xdr:nvCxnSpPr>
        <xdr:cNvPr id="250" name="直線コネクタ 249"/>
        <xdr:cNvCxnSpPr/>
      </xdr:nvCxnSpPr>
      <xdr:spPr>
        <a:xfrm>
          <a:off x="16929100" y="1531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116205</xdr:rowOff>
    </xdr:from>
    <xdr:ext cx="762000" cy="259080"/>
    <xdr:sp macro="" textlink="">
      <xdr:nvSpPr>
        <xdr:cNvPr id="251" name="給与水準   （国との比較）最大値テキスト"/>
        <xdr:cNvSpPr txBox="1"/>
      </xdr:nvSpPr>
      <xdr:spPr>
        <a:xfrm>
          <a:off x="17106900" y="1383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29845</xdr:rowOff>
    </xdr:from>
    <xdr:to xmlns:xdr="http://schemas.openxmlformats.org/drawingml/2006/spreadsheetDrawing">
      <xdr:col>81</xdr:col>
      <xdr:colOff>133350</xdr:colOff>
      <xdr:row>82</xdr:row>
      <xdr:rowOff>29845</xdr:rowOff>
    </xdr:to>
    <xdr:cxnSp macro="">
      <xdr:nvCxnSpPr>
        <xdr:cNvPr id="252" name="直線コネクタ 251"/>
        <xdr:cNvCxnSpPr/>
      </xdr:nvCxnSpPr>
      <xdr:spPr>
        <a:xfrm>
          <a:off x="16929100" y="1408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149860</xdr:rowOff>
    </xdr:from>
    <xdr:to xmlns:xdr="http://schemas.openxmlformats.org/drawingml/2006/spreadsheetDrawing">
      <xdr:col>81</xdr:col>
      <xdr:colOff>44450</xdr:colOff>
      <xdr:row>88</xdr:row>
      <xdr:rowOff>154940</xdr:rowOff>
    </xdr:to>
    <xdr:cxnSp macro="">
      <xdr:nvCxnSpPr>
        <xdr:cNvPr id="253" name="直線コネクタ 252"/>
        <xdr:cNvCxnSpPr/>
      </xdr:nvCxnSpPr>
      <xdr:spPr>
        <a:xfrm>
          <a:off x="16179800" y="152374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161290</xdr:rowOff>
    </xdr:from>
    <xdr:ext cx="762000" cy="259080"/>
    <xdr:sp macro="" textlink="">
      <xdr:nvSpPr>
        <xdr:cNvPr id="254" name="給与水準   （国との比較）平均値テキスト"/>
        <xdr:cNvSpPr txBox="1"/>
      </xdr:nvSpPr>
      <xdr:spPr>
        <a:xfrm>
          <a:off x="17106900" y="14905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144780</xdr:rowOff>
    </xdr:from>
    <xdr:to xmlns:xdr="http://schemas.openxmlformats.org/drawingml/2006/spreadsheetDrawing">
      <xdr:col>81</xdr:col>
      <xdr:colOff>95250</xdr:colOff>
      <xdr:row>88</xdr:row>
      <xdr:rowOff>74930</xdr:rowOff>
    </xdr:to>
    <xdr:sp macro="" textlink="">
      <xdr:nvSpPr>
        <xdr:cNvPr id="255" name="フローチャート: 判断 254"/>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111125</xdr:rowOff>
    </xdr:from>
    <xdr:to xmlns:xdr="http://schemas.openxmlformats.org/drawingml/2006/spreadsheetDrawing">
      <xdr:col>77</xdr:col>
      <xdr:colOff>44450</xdr:colOff>
      <xdr:row>88</xdr:row>
      <xdr:rowOff>149860</xdr:rowOff>
    </xdr:to>
    <xdr:cxnSp macro="">
      <xdr:nvCxnSpPr>
        <xdr:cNvPr id="256" name="直線コネクタ 255"/>
        <xdr:cNvCxnSpPr/>
      </xdr:nvCxnSpPr>
      <xdr:spPr>
        <a:xfrm>
          <a:off x="15290800" y="151987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154940</xdr:rowOff>
    </xdr:from>
    <xdr:to xmlns:xdr="http://schemas.openxmlformats.org/drawingml/2006/spreadsheetDrawing">
      <xdr:col>77</xdr:col>
      <xdr:colOff>95250</xdr:colOff>
      <xdr:row>88</xdr:row>
      <xdr:rowOff>84455</xdr:rowOff>
    </xdr:to>
    <xdr:sp macro="" textlink="">
      <xdr:nvSpPr>
        <xdr:cNvPr id="257" name="フローチャート: 判断 256"/>
        <xdr:cNvSpPr/>
      </xdr:nvSpPr>
      <xdr:spPr>
        <a:xfrm>
          <a:off x="16129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94615</xdr:rowOff>
    </xdr:from>
    <xdr:ext cx="736600" cy="259080"/>
    <xdr:sp macro="" textlink="">
      <xdr:nvSpPr>
        <xdr:cNvPr id="258" name="テキスト ボックス 257"/>
        <xdr:cNvSpPr txBox="1"/>
      </xdr:nvSpPr>
      <xdr:spPr>
        <a:xfrm>
          <a:off x="15798800" y="14839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111125</xdr:rowOff>
    </xdr:from>
    <xdr:to xmlns:xdr="http://schemas.openxmlformats.org/drawingml/2006/spreadsheetDrawing">
      <xdr:col>72</xdr:col>
      <xdr:colOff>203200</xdr:colOff>
      <xdr:row>89</xdr:row>
      <xdr:rowOff>16510</xdr:rowOff>
    </xdr:to>
    <xdr:cxnSp macro="">
      <xdr:nvCxnSpPr>
        <xdr:cNvPr id="259" name="直線コネクタ 258"/>
        <xdr:cNvCxnSpPr/>
      </xdr:nvCxnSpPr>
      <xdr:spPr>
        <a:xfrm flipV="1">
          <a:off x="14401800" y="1519872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149860</xdr:rowOff>
    </xdr:from>
    <xdr:to xmlns:xdr="http://schemas.openxmlformats.org/drawingml/2006/spreadsheetDrawing">
      <xdr:col>73</xdr:col>
      <xdr:colOff>44450</xdr:colOff>
      <xdr:row>88</xdr:row>
      <xdr:rowOff>80010</xdr:rowOff>
    </xdr:to>
    <xdr:sp macro="" textlink="">
      <xdr:nvSpPr>
        <xdr:cNvPr id="260" name="フローチャート: 判断 259"/>
        <xdr:cNvSpPr/>
      </xdr:nvSpPr>
      <xdr:spPr>
        <a:xfrm>
          <a:off x="15240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90170</xdr:rowOff>
    </xdr:from>
    <xdr:ext cx="762000" cy="259080"/>
    <xdr:sp macro="" textlink="">
      <xdr:nvSpPr>
        <xdr:cNvPr id="261" name="テキスト ボックス 260"/>
        <xdr:cNvSpPr txBox="1"/>
      </xdr:nvSpPr>
      <xdr:spPr>
        <a:xfrm>
          <a:off x="14909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120650</xdr:rowOff>
    </xdr:from>
    <xdr:to xmlns:xdr="http://schemas.openxmlformats.org/drawingml/2006/spreadsheetDrawing">
      <xdr:col>68</xdr:col>
      <xdr:colOff>152400</xdr:colOff>
      <xdr:row>89</xdr:row>
      <xdr:rowOff>16510</xdr:rowOff>
    </xdr:to>
    <xdr:cxnSp macro="">
      <xdr:nvCxnSpPr>
        <xdr:cNvPr id="262" name="直線コネクタ 261"/>
        <xdr:cNvCxnSpPr/>
      </xdr:nvCxnSpPr>
      <xdr:spPr>
        <a:xfrm>
          <a:off x="13512800" y="1520825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149860</xdr:rowOff>
    </xdr:from>
    <xdr:to xmlns:xdr="http://schemas.openxmlformats.org/drawingml/2006/spreadsheetDrawing">
      <xdr:col>68</xdr:col>
      <xdr:colOff>203200</xdr:colOff>
      <xdr:row>88</xdr:row>
      <xdr:rowOff>80010</xdr:rowOff>
    </xdr:to>
    <xdr:sp macro="" textlink="">
      <xdr:nvSpPr>
        <xdr:cNvPr id="263" name="フローチャート: 判断 262"/>
        <xdr:cNvSpPr/>
      </xdr:nvSpPr>
      <xdr:spPr>
        <a:xfrm>
          <a:off x="14351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90170</xdr:rowOff>
    </xdr:from>
    <xdr:ext cx="762000" cy="259080"/>
    <xdr:sp macro="" textlink="">
      <xdr:nvSpPr>
        <xdr:cNvPr id="264" name="テキスト ボックス 263"/>
        <xdr:cNvSpPr txBox="1"/>
      </xdr:nvSpPr>
      <xdr:spPr>
        <a:xfrm>
          <a:off x="14020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149860</xdr:rowOff>
    </xdr:from>
    <xdr:to xmlns:xdr="http://schemas.openxmlformats.org/drawingml/2006/spreadsheetDrawing">
      <xdr:col>64</xdr:col>
      <xdr:colOff>152400</xdr:colOff>
      <xdr:row>88</xdr:row>
      <xdr:rowOff>80010</xdr:rowOff>
    </xdr:to>
    <xdr:sp macro="" textlink="">
      <xdr:nvSpPr>
        <xdr:cNvPr id="265" name="フローチャート: 判断 264"/>
        <xdr:cNvSpPr/>
      </xdr:nvSpPr>
      <xdr:spPr>
        <a:xfrm>
          <a:off x="13462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90170</xdr:rowOff>
    </xdr:from>
    <xdr:ext cx="762000" cy="259080"/>
    <xdr:sp macro="" textlink="">
      <xdr:nvSpPr>
        <xdr:cNvPr id="266" name="テキスト ボックス 265"/>
        <xdr:cNvSpPr txBox="1"/>
      </xdr:nvSpPr>
      <xdr:spPr>
        <a:xfrm>
          <a:off x="13131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103505</xdr:rowOff>
    </xdr:from>
    <xdr:to xmlns:xdr="http://schemas.openxmlformats.org/drawingml/2006/spreadsheetDrawing">
      <xdr:col>81</xdr:col>
      <xdr:colOff>95250</xdr:colOff>
      <xdr:row>89</xdr:row>
      <xdr:rowOff>33655</xdr:rowOff>
    </xdr:to>
    <xdr:sp macro="" textlink="">
      <xdr:nvSpPr>
        <xdr:cNvPr id="272" name="楕円 271"/>
        <xdr:cNvSpPr/>
      </xdr:nvSpPr>
      <xdr:spPr>
        <a:xfrm>
          <a:off x="16967200" y="151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170815</xdr:rowOff>
    </xdr:from>
    <xdr:ext cx="762000" cy="258445"/>
    <xdr:sp macro="" textlink="">
      <xdr:nvSpPr>
        <xdr:cNvPr id="273" name="給与水準   （国との比較）該当値テキスト"/>
        <xdr:cNvSpPr txBox="1"/>
      </xdr:nvSpPr>
      <xdr:spPr>
        <a:xfrm>
          <a:off x="17106900" y="15086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99060</xdr:rowOff>
    </xdr:from>
    <xdr:to xmlns:xdr="http://schemas.openxmlformats.org/drawingml/2006/spreadsheetDrawing">
      <xdr:col>77</xdr:col>
      <xdr:colOff>95250</xdr:colOff>
      <xdr:row>89</xdr:row>
      <xdr:rowOff>29210</xdr:rowOff>
    </xdr:to>
    <xdr:sp macro="" textlink="">
      <xdr:nvSpPr>
        <xdr:cNvPr id="274" name="楕円 273"/>
        <xdr:cNvSpPr/>
      </xdr:nvSpPr>
      <xdr:spPr>
        <a:xfrm>
          <a:off x="16129000" y="1518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89</xdr:row>
      <xdr:rowOff>13970</xdr:rowOff>
    </xdr:from>
    <xdr:ext cx="736600" cy="259080"/>
    <xdr:sp macro="" textlink="">
      <xdr:nvSpPr>
        <xdr:cNvPr id="275" name="テキスト ボックス 274"/>
        <xdr:cNvSpPr txBox="1"/>
      </xdr:nvSpPr>
      <xdr:spPr>
        <a:xfrm>
          <a:off x="15798800" y="15273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60325</xdr:rowOff>
    </xdr:from>
    <xdr:to xmlns:xdr="http://schemas.openxmlformats.org/drawingml/2006/spreadsheetDrawing">
      <xdr:col>73</xdr:col>
      <xdr:colOff>44450</xdr:colOff>
      <xdr:row>88</xdr:row>
      <xdr:rowOff>161925</xdr:rowOff>
    </xdr:to>
    <xdr:sp macro="" textlink="">
      <xdr:nvSpPr>
        <xdr:cNvPr id="276" name="楕円 275"/>
        <xdr:cNvSpPr/>
      </xdr:nvSpPr>
      <xdr:spPr>
        <a:xfrm>
          <a:off x="15240000" y="151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146685</xdr:rowOff>
    </xdr:from>
    <xdr:ext cx="762000" cy="258445"/>
    <xdr:sp macro="" textlink="">
      <xdr:nvSpPr>
        <xdr:cNvPr id="277" name="テキスト ボックス 276"/>
        <xdr:cNvSpPr txBox="1"/>
      </xdr:nvSpPr>
      <xdr:spPr>
        <a:xfrm>
          <a:off x="14909800" y="15234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137160</xdr:rowOff>
    </xdr:from>
    <xdr:to xmlns:xdr="http://schemas.openxmlformats.org/drawingml/2006/spreadsheetDrawing">
      <xdr:col>68</xdr:col>
      <xdr:colOff>203200</xdr:colOff>
      <xdr:row>89</xdr:row>
      <xdr:rowOff>67310</xdr:rowOff>
    </xdr:to>
    <xdr:sp macro="" textlink="">
      <xdr:nvSpPr>
        <xdr:cNvPr id="278" name="楕円 277"/>
        <xdr:cNvSpPr/>
      </xdr:nvSpPr>
      <xdr:spPr>
        <a:xfrm>
          <a:off x="14351000" y="1522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89</xdr:row>
      <xdr:rowOff>52070</xdr:rowOff>
    </xdr:from>
    <xdr:ext cx="762000" cy="258445"/>
    <xdr:sp macro="" textlink="">
      <xdr:nvSpPr>
        <xdr:cNvPr id="279" name="テキスト ボックス 278"/>
        <xdr:cNvSpPr txBox="1"/>
      </xdr:nvSpPr>
      <xdr:spPr>
        <a:xfrm>
          <a:off x="14020800" y="15311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69850</xdr:rowOff>
    </xdr:from>
    <xdr:to xmlns:xdr="http://schemas.openxmlformats.org/drawingml/2006/spreadsheetDrawing">
      <xdr:col>64</xdr:col>
      <xdr:colOff>152400</xdr:colOff>
      <xdr:row>89</xdr:row>
      <xdr:rowOff>0</xdr:rowOff>
    </xdr:to>
    <xdr:sp macro="" textlink="">
      <xdr:nvSpPr>
        <xdr:cNvPr id="280" name="楕円 279"/>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156210</xdr:rowOff>
    </xdr:from>
    <xdr:ext cx="762000" cy="258445"/>
    <xdr:sp macro="" textlink="">
      <xdr:nvSpPr>
        <xdr:cNvPr id="281" name="テキスト ボックス 280"/>
        <xdr:cNvSpPr txBox="1"/>
      </xdr:nvSpPr>
      <xdr:spPr>
        <a:xfrm>
          <a:off x="13131800" y="15243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3" name="テキスト ボックス 282"/>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4" name="テキスト ボックス 283"/>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[20.46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過去からの新規採用職員抑制策により、類似団体平均を下回っていることから、行政効率は比較的高いものと考えられる。</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今後も現在の行政サービスを低下させることなく、事務事業の見直しにより適正な定員管理に努める。</a:t>
          </a:r>
          <a:endParaRPr lang="ja-JP" altLang="ja-JP" sz="1200">
            <a:effectLst/>
            <a:latin typeface="ＭＳ ゴシック"/>
            <a:ea typeface="ＭＳ 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7" name="テキスト ボックス 296"/>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8" name="直線コネクタ 297"/>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9" name="テキスト ボックス 298"/>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0" name="直線コネクタ 299"/>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1" name="テキスト ボックス 300"/>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2" name="直線コネクタ 301"/>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3" name="テキスト ボックス 302"/>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4" name="直線コネクタ 303"/>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5" name="テキスト ボックス 304"/>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6" name="直線コネクタ 305"/>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07" name="テキスト ボックス 306"/>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8" name="直線コネクタ 307"/>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09" name="テキスト ボックス 308"/>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95250</xdr:rowOff>
    </xdr:from>
    <xdr:to xmlns:xdr="http://schemas.openxmlformats.org/drawingml/2006/spreadsheetDrawing">
      <xdr:col>81</xdr:col>
      <xdr:colOff>44450</xdr:colOff>
      <xdr:row>68</xdr:row>
      <xdr:rowOff>25400</xdr:rowOff>
    </xdr:to>
    <xdr:cxnSp macro="">
      <xdr:nvCxnSpPr>
        <xdr:cNvPr id="313" name="直線コネクタ 312"/>
        <xdr:cNvCxnSpPr/>
      </xdr:nvCxnSpPr>
      <xdr:spPr>
        <a:xfrm flipV="1">
          <a:off x="17018000" y="10039350"/>
          <a:ext cx="0" cy="1644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168910</xdr:rowOff>
    </xdr:from>
    <xdr:ext cx="762000" cy="258445"/>
    <xdr:sp macro="" textlink="">
      <xdr:nvSpPr>
        <xdr:cNvPr id="314" name="定員管理の状況最小値テキスト"/>
        <xdr:cNvSpPr txBox="1"/>
      </xdr:nvSpPr>
      <xdr:spPr>
        <a:xfrm>
          <a:off x="17106900" y="11656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25400</xdr:rowOff>
    </xdr:from>
    <xdr:to xmlns:xdr="http://schemas.openxmlformats.org/drawingml/2006/spreadsheetDrawing">
      <xdr:col>81</xdr:col>
      <xdr:colOff>133350</xdr:colOff>
      <xdr:row>68</xdr:row>
      <xdr:rowOff>25400</xdr:rowOff>
    </xdr:to>
    <xdr:cxnSp macro="">
      <xdr:nvCxnSpPr>
        <xdr:cNvPr id="315" name="直線コネクタ 314"/>
        <xdr:cNvCxnSpPr/>
      </xdr:nvCxnSpPr>
      <xdr:spPr>
        <a:xfrm>
          <a:off x="16929100" y="1168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10160</xdr:rowOff>
    </xdr:from>
    <xdr:ext cx="762000" cy="259080"/>
    <xdr:sp macro="" textlink="">
      <xdr:nvSpPr>
        <xdr:cNvPr id="316" name="定員管理の状況最大値テキスト"/>
        <xdr:cNvSpPr txBox="1"/>
      </xdr:nvSpPr>
      <xdr:spPr>
        <a:xfrm>
          <a:off x="17106900" y="978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95250</xdr:rowOff>
    </xdr:from>
    <xdr:to xmlns:xdr="http://schemas.openxmlformats.org/drawingml/2006/spreadsheetDrawing">
      <xdr:col>81</xdr:col>
      <xdr:colOff>133350</xdr:colOff>
      <xdr:row>58</xdr:row>
      <xdr:rowOff>95250</xdr:rowOff>
    </xdr:to>
    <xdr:cxnSp macro="">
      <xdr:nvCxnSpPr>
        <xdr:cNvPr id="317" name="直線コネクタ 316"/>
        <xdr:cNvCxnSpPr/>
      </xdr:nvCxnSpPr>
      <xdr:spPr>
        <a:xfrm>
          <a:off x="16929100" y="1003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147955</xdr:rowOff>
    </xdr:from>
    <xdr:to xmlns:xdr="http://schemas.openxmlformats.org/drawingml/2006/spreadsheetDrawing">
      <xdr:col>81</xdr:col>
      <xdr:colOff>44450</xdr:colOff>
      <xdr:row>60</xdr:row>
      <xdr:rowOff>6985</xdr:rowOff>
    </xdr:to>
    <xdr:cxnSp macro="">
      <xdr:nvCxnSpPr>
        <xdr:cNvPr id="318" name="直線コネクタ 317"/>
        <xdr:cNvCxnSpPr/>
      </xdr:nvCxnSpPr>
      <xdr:spPr>
        <a:xfrm>
          <a:off x="16179800" y="1026350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45085</xdr:rowOff>
    </xdr:from>
    <xdr:ext cx="762000" cy="258445"/>
    <xdr:sp macro="" textlink="">
      <xdr:nvSpPr>
        <xdr:cNvPr id="319" name="定員管理の状況平均値テキスト"/>
        <xdr:cNvSpPr txBox="1"/>
      </xdr:nvSpPr>
      <xdr:spPr>
        <a:xfrm>
          <a:off x="17106900" y="103320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73025</xdr:rowOff>
    </xdr:from>
    <xdr:to xmlns:xdr="http://schemas.openxmlformats.org/drawingml/2006/spreadsheetDrawing">
      <xdr:col>81</xdr:col>
      <xdr:colOff>95250</xdr:colOff>
      <xdr:row>61</xdr:row>
      <xdr:rowOff>3175</xdr:rowOff>
    </xdr:to>
    <xdr:sp macro="" textlink="">
      <xdr:nvSpPr>
        <xdr:cNvPr id="320" name="フローチャート: 判断 319"/>
        <xdr:cNvSpPr/>
      </xdr:nvSpPr>
      <xdr:spPr>
        <a:xfrm>
          <a:off x="169672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137795</xdr:rowOff>
    </xdr:from>
    <xdr:to xmlns:xdr="http://schemas.openxmlformats.org/drawingml/2006/spreadsheetDrawing">
      <xdr:col>77</xdr:col>
      <xdr:colOff>44450</xdr:colOff>
      <xdr:row>59</xdr:row>
      <xdr:rowOff>147955</xdr:rowOff>
    </xdr:to>
    <xdr:cxnSp macro="">
      <xdr:nvCxnSpPr>
        <xdr:cNvPr id="321" name="直線コネクタ 320"/>
        <xdr:cNvCxnSpPr/>
      </xdr:nvCxnSpPr>
      <xdr:spPr>
        <a:xfrm>
          <a:off x="15290800" y="1025334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48260</xdr:rowOff>
    </xdr:from>
    <xdr:to xmlns:xdr="http://schemas.openxmlformats.org/drawingml/2006/spreadsheetDrawing">
      <xdr:col>77</xdr:col>
      <xdr:colOff>95250</xdr:colOff>
      <xdr:row>60</xdr:row>
      <xdr:rowOff>149860</xdr:rowOff>
    </xdr:to>
    <xdr:sp macro="" textlink="">
      <xdr:nvSpPr>
        <xdr:cNvPr id="322" name="フローチャート: 判断 321"/>
        <xdr:cNvSpPr/>
      </xdr:nvSpPr>
      <xdr:spPr>
        <a:xfrm>
          <a:off x="16129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134620</xdr:rowOff>
    </xdr:from>
    <xdr:ext cx="736600" cy="258445"/>
    <xdr:sp macro="" textlink="">
      <xdr:nvSpPr>
        <xdr:cNvPr id="323" name="テキスト ボックス 322"/>
        <xdr:cNvSpPr txBox="1"/>
      </xdr:nvSpPr>
      <xdr:spPr>
        <a:xfrm>
          <a:off x="15798800" y="104216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137795</xdr:rowOff>
    </xdr:from>
    <xdr:to xmlns:xdr="http://schemas.openxmlformats.org/drawingml/2006/spreadsheetDrawing">
      <xdr:col>72</xdr:col>
      <xdr:colOff>203200</xdr:colOff>
      <xdr:row>59</xdr:row>
      <xdr:rowOff>151765</xdr:rowOff>
    </xdr:to>
    <xdr:cxnSp macro="">
      <xdr:nvCxnSpPr>
        <xdr:cNvPr id="324" name="直線コネクタ 323"/>
        <xdr:cNvCxnSpPr/>
      </xdr:nvCxnSpPr>
      <xdr:spPr>
        <a:xfrm flipV="1">
          <a:off x="14401800" y="102533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34925</xdr:rowOff>
    </xdr:from>
    <xdr:to xmlns:xdr="http://schemas.openxmlformats.org/drawingml/2006/spreadsheetDrawing">
      <xdr:col>73</xdr:col>
      <xdr:colOff>44450</xdr:colOff>
      <xdr:row>60</xdr:row>
      <xdr:rowOff>136525</xdr:rowOff>
    </xdr:to>
    <xdr:sp macro="" textlink="">
      <xdr:nvSpPr>
        <xdr:cNvPr id="325" name="フローチャート: 判断 324"/>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121285</xdr:rowOff>
    </xdr:from>
    <xdr:ext cx="762000" cy="258445"/>
    <xdr:sp macro="" textlink="">
      <xdr:nvSpPr>
        <xdr:cNvPr id="326" name="テキスト ボックス 325"/>
        <xdr:cNvSpPr txBox="1"/>
      </xdr:nvSpPr>
      <xdr:spPr>
        <a:xfrm>
          <a:off x="14909800" y="10408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127000</xdr:rowOff>
    </xdr:from>
    <xdr:to xmlns:xdr="http://schemas.openxmlformats.org/drawingml/2006/spreadsheetDrawing">
      <xdr:col>68</xdr:col>
      <xdr:colOff>152400</xdr:colOff>
      <xdr:row>59</xdr:row>
      <xdr:rowOff>151765</xdr:rowOff>
    </xdr:to>
    <xdr:cxnSp macro="">
      <xdr:nvCxnSpPr>
        <xdr:cNvPr id="327" name="直線コネクタ 326"/>
        <xdr:cNvCxnSpPr/>
      </xdr:nvCxnSpPr>
      <xdr:spPr>
        <a:xfrm>
          <a:off x="13512800" y="102425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21590</xdr:rowOff>
    </xdr:from>
    <xdr:to xmlns:xdr="http://schemas.openxmlformats.org/drawingml/2006/spreadsheetDrawing">
      <xdr:col>68</xdr:col>
      <xdr:colOff>203200</xdr:colOff>
      <xdr:row>60</xdr:row>
      <xdr:rowOff>123190</xdr:rowOff>
    </xdr:to>
    <xdr:sp macro="" textlink="">
      <xdr:nvSpPr>
        <xdr:cNvPr id="328" name="フローチャート: 判断 327"/>
        <xdr:cNvSpPr/>
      </xdr:nvSpPr>
      <xdr:spPr>
        <a:xfrm>
          <a:off x="143510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107950</xdr:rowOff>
    </xdr:from>
    <xdr:ext cx="762000" cy="259080"/>
    <xdr:sp macro="" textlink="">
      <xdr:nvSpPr>
        <xdr:cNvPr id="329" name="テキスト ボックス 328"/>
        <xdr:cNvSpPr txBox="1"/>
      </xdr:nvSpPr>
      <xdr:spPr>
        <a:xfrm>
          <a:off x="14020800" y="1039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3810</xdr:rowOff>
    </xdr:from>
    <xdr:to xmlns:xdr="http://schemas.openxmlformats.org/drawingml/2006/spreadsheetDrawing">
      <xdr:col>64</xdr:col>
      <xdr:colOff>152400</xdr:colOff>
      <xdr:row>60</xdr:row>
      <xdr:rowOff>105410</xdr:rowOff>
    </xdr:to>
    <xdr:sp macro="" textlink="">
      <xdr:nvSpPr>
        <xdr:cNvPr id="330" name="フローチャート: 判断 329"/>
        <xdr:cNvSpPr/>
      </xdr:nvSpPr>
      <xdr:spPr>
        <a:xfrm>
          <a:off x="13462000" y="102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90170</xdr:rowOff>
    </xdr:from>
    <xdr:ext cx="762000" cy="259080"/>
    <xdr:sp macro="" textlink="">
      <xdr:nvSpPr>
        <xdr:cNvPr id="331" name="テキスト ボックス 330"/>
        <xdr:cNvSpPr txBox="1"/>
      </xdr:nvSpPr>
      <xdr:spPr>
        <a:xfrm>
          <a:off x="13131800" y="1037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2" name="テキスト ボックス 331"/>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3" name="テキスト ボックス 332"/>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4" name="テキスト ボックス 333"/>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5" name="テキスト ボックス 334"/>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6" name="テキスト ボックス 335"/>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127635</xdr:rowOff>
    </xdr:from>
    <xdr:to xmlns:xdr="http://schemas.openxmlformats.org/drawingml/2006/spreadsheetDrawing">
      <xdr:col>81</xdr:col>
      <xdr:colOff>95250</xdr:colOff>
      <xdr:row>60</xdr:row>
      <xdr:rowOff>57785</xdr:rowOff>
    </xdr:to>
    <xdr:sp macro="" textlink="">
      <xdr:nvSpPr>
        <xdr:cNvPr id="337" name="楕円 336"/>
        <xdr:cNvSpPr/>
      </xdr:nvSpPr>
      <xdr:spPr>
        <a:xfrm>
          <a:off x="16967200" y="1024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144145</xdr:rowOff>
    </xdr:from>
    <xdr:ext cx="762000" cy="258445"/>
    <xdr:sp macro="" textlink="">
      <xdr:nvSpPr>
        <xdr:cNvPr id="338" name="定員管理の状況該当値テキスト"/>
        <xdr:cNvSpPr txBox="1"/>
      </xdr:nvSpPr>
      <xdr:spPr>
        <a:xfrm>
          <a:off x="17106900" y="10088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97790</xdr:rowOff>
    </xdr:from>
    <xdr:to xmlns:xdr="http://schemas.openxmlformats.org/drawingml/2006/spreadsheetDrawing">
      <xdr:col>77</xdr:col>
      <xdr:colOff>95250</xdr:colOff>
      <xdr:row>60</xdr:row>
      <xdr:rowOff>27305</xdr:rowOff>
    </xdr:to>
    <xdr:sp macro="" textlink="">
      <xdr:nvSpPr>
        <xdr:cNvPr id="339" name="楕円 338"/>
        <xdr:cNvSpPr/>
      </xdr:nvSpPr>
      <xdr:spPr>
        <a:xfrm>
          <a:off x="16129000" y="10213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37465</xdr:rowOff>
    </xdr:from>
    <xdr:ext cx="736600" cy="259080"/>
    <xdr:sp macro="" textlink="">
      <xdr:nvSpPr>
        <xdr:cNvPr id="340" name="テキスト ボックス 339"/>
        <xdr:cNvSpPr txBox="1"/>
      </xdr:nvSpPr>
      <xdr:spPr>
        <a:xfrm>
          <a:off x="15798800" y="9981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86995</xdr:rowOff>
    </xdr:from>
    <xdr:to xmlns:xdr="http://schemas.openxmlformats.org/drawingml/2006/spreadsheetDrawing">
      <xdr:col>73</xdr:col>
      <xdr:colOff>44450</xdr:colOff>
      <xdr:row>60</xdr:row>
      <xdr:rowOff>17780</xdr:rowOff>
    </xdr:to>
    <xdr:sp macro="" textlink="">
      <xdr:nvSpPr>
        <xdr:cNvPr id="341" name="楕円 340"/>
        <xdr:cNvSpPr/>
      </xdr:nvSpPr>
      <xdr:spPr>
        <a:xfrm>
          <a:off x="15240000" y="10202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27305</xdr:rowOff>
    </xdr:from>
    <xdr:ext cx="762000" cy="259080"/>
    <xdr:sp macro="" textlink="">
      <xdr:nvSpPr>
        <xdr:cNvPr id="342" name="テキスト ボックス 341"/>
        <xdr:cNvSpPr txBox="1"/>
      </xdr:nvSpPr>
      <xdr:spPr>
        <a:xfrm>
          <a:off x="14909800" y="9971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100965</xdr:rowOff>
    </xdr:from>
    <xdr:to xmlns:xdr="http://schemas.openxmlformats.org/drawingml/2006/spreadsheetDrawing">
      <xdr:col>68</xdr:col>
      <xdr:colOff>203200</xdr:colOff>
      <xdr:row>60</xdr:row>
      <xdr:rowOff>31115</xdr:rowOff>
    </xdr:to>
    <xdr:sp macro="" textlink="">
      <xdr:nvSpPr>
        <xdr:cNvPr id="343" name="楕円 342"/>
        <xdr:cNvSpPr/>
      </xdr:nvSpPr>
      <xdr:spPr>
        <a:xfrm>
          <a:off x="143510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41275</xdr:rowOff>
    </xdr:from>
    <xdr:ext cx="762000" cy="258445"/>
    <xdr:sp macro="" textlink="">
      <xdr:nvSpPr>
        <xdr:cNvPr id="344" name="テキスト ボックス 343"/>
        <xdr:cNvSpPr txBox="1"/>
      </xdr:nvSpPr>
      <xdr:spPr>
        <a:xfrm>
          <a:off x="14020800" y="9985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76200</xdr:rowOff>
    </xdr:from>
    <xdr:to xmlns:xdr="http://schemas.openxmlformats.org/drawingml/2006/spreadsheetDrawing">
      <xdr:col>64</xdr:col>
      <xdr:colOff>152400</xdr:colOff>
      <xdr:row>60</xdr:row>
      <xdr:rowOff>6350</xdr:rowOff>
    </xdr:to>
    <xdr:sp macro="" textlink="">
      <xdr:nvSpPr>
        <xdr:cNvPr id="345" name="楕円 344"/>
        <xdr:cNvSpPr/>
      </xdr:nvSpPr>
      <xdr:spPr>
        <a:xfrm>
          <a:off x="13462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16510</xdr:rowOff>
    </xdr:from>
    <xdr:ext cx="762000" cy="259080"/>
    <xdr:sp macro="" textlink="">
      <xdr:nvSpPr>
        <xdr:cNvPr id="346" name="テキスト ボックス 345"/>
        <xdr:cNvSpPr txBox="1"/>
      </xdr:nvSpPr>
      <xdr:spPr>
        <a:xfrm>
          <a:off x="13131800" y="9960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9" name="テキスト ボックス 348"/>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地方債の発行に国の許可が必要となる</a:t>
          </a:r>
          <a:r>
            <a:rPr kumimoji="1" lang="en-US" altLang="ja-JP" sz="1200">
              <a:solidFill>
                <a:schemeClr val="dk1"/>
              </a:solidFill>
              <a:effectLst/>
              <a:latin typeface="ＭＳ ゴシック"/>
              <a:ea typeface="ＭＳ ゴシック"/>
              <a:cs typeface="+mn-cs"/>
            </a:rPr>
            <a:t>18%</a:t>
          </a:r>
          <a:r>
            <a:rPr kumimoji="1" lang="ja-JP" altLang="ja-JP" sz="1200">
              <a:solidFill>
                <a:schemeClr val="dk1"/>
              </a:solidFill>
              <a:effectLst/>
              <a:latin typeface="ＭＳ ゴシック"/>
              <a:ea typeface="ＭＳ ゴシック"/>
              <a:cs typeface="+mn-cs"/>
            </a:rPr>
            <a:t>を下回っているものの、類似団体平均を上回っている。また、子育て支援拠点施設建設事業等の大型事業の借入に係る償還等で今後比率の大幅な増加も想定される。</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今後はこれまで以上に事業の内容を十分に検討し、必要性や緊急性を考慮した地方債の発行による起債額の抑制、借入先の見直しによる利率低減を行うことで、実質公債費比率の逓減に努める。</a:t>
          </a:r>
          <a:endParaRPr lang="ja-JP" altLang="ja-JP" sz="1200">
            <a:effectLst/>
            <a:latin typeface="ＭＳ ゴシック"/>
            <a:ea typeface="ＭＳ 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6" name="テキスト ボックス 365"/>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68" name="テキスト ボックス 367"/>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0" name="テキスト ボックス 369"/>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32385</xdr:rowOff>
    </xdr:from>
    <xdr:to xmlns:xdr="http://schemas.openxmlformats.org/drawingml/2006/spreadsheetDrawing">
      <xdr:col>81</xdr:col>
      <xdr:colOff>44450</xdr:colOff>
      <xdr:row>45</xdr:row>
      <xdr:rowOff>41910</xdr:rowOff>
    </xdr:to>
    <xdr:cxnSp macro="">
      <xdr:nvCxnSpPr>
        <xdr:cNvPr id="374" name="直線コネクタ 373"/>
        <xdr:cNvCxnSpPr/>
      </xdr:nvCxnSpPr>
      <xdr:spPr>
        <a:xfrm flipV="1">
          <a:off x="17018000" y="6204585"/>
          <a:ext cx="0" cy="1552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13970</xdr:rowOff>
    </xdr:from>
    <xdr:ext cx="762000" cy="259080"/>
    <xdr:sp macro="" textlink="">
      <xdr:nvSpPr>
        <xdr:cNvPr id="375" name="公債費負担の状況最小値テキスト"/>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41910</xdr:rowOff>
    </xdr:from>
    <xdr:to xmlns:xdr="http://schemas.openxmlformats.org/drawingml/2006/spreadsheetDrawing">
      <xdr:col>81</xdr:col>
      <xdr:colOff>133350</xdr:colOff>
      <xdr:row>45</xdr:row>
      <xdr:rowOff>41910</xdr:rowOff>
    </xdr:to>
    <xdr:cxnSp macro="">
      <xdr:nvCxnSpPr>
        <xdr:cNvPr id="376" name="直線コネクタ 375"/>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118745</xdr:rowOff>
    </xdr:from>
    <xdr:ext cx="762000" cy="259080"/>
    <xdr:sp macro="" textlink="">
      <xdr:nvSpPr>
        <xdr:cNvPr id="377" name="公債費負担の状況最大値テキスト"/>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32385</xdr:rowOff>
    </xdr:from>
    <xdr:to xmlns:xdr="http://schemas.openxmlformats.org/drawingml/2006/spreadsheetDrawing">
      <xdr:col>81</xdr:col>
      <xdr:colOff>133350</xdr:colOff>
      <xdr:row>36</xdr:row>
      <xdr:rowOff>32385</xdr:rowOff>
    </xdr:to>
    <xdr:cxnSp macro="">
      <xdr:nvCxnSpPr>
        <xdr:cNvPr id="378" name="直線コネクタ 377"/>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121920</xdr:rowOff>
    </xdr:from>
    <xdr:to xmlns:xdr="http://schemas.openxmlformats.org/drawingml/2006/spreadsheetDrawing">
      <xdr:col>81</xdr:col>
      <xdr:colOff>44450</xdr:colOff>
      <xdr:row>42</xdr:row>
      <xdr:rowOff>121920</xdr:rowOff>
    </xdr:to>
    <xdr:cxnSp macro="">
      <xdr:nvCxnSpPr>
        <xdr:cNvPr id="379" name="直線コネクタ 378"/>
        <xdr:cNvCxnSpPr/>
      </xdr:nvCxnSpPr>
      <xdr:spPr>
        <a:xfrm>
          <a:off x="16179800" y="73228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122555</xdr:rowOff>
    </xdr:from>
    <xdr:ext cx="762000" cy="258445"/>
    <xdr:sp macro="" textlink="">
      <xdr:nvSpPr>
        <xdr:cNvPr id="380" name="公債費負担の状況平均値テキスト"/>
        <xdr:cNvSpPr txBox="1"/>
      </xdr:nvSpPr>
      <xdr:spPr>
        <a:xfrm>
          <a:off x="17106900" y="69805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106045</xdr:rowOff>
    </xdr:from>
    <xdr:to xmlns:xdr="http://schemas.openxmlformats.org/drawingml/2006/spreadsheetDrawing">
      <xdr:col>81</xdr:col>
      <xdr:colOff>95250</xdr:colOff>
      <xdr:row>42</xdr:row>
      <xdr:rowOff>36195</xdr:rowOff>
    </xdr:to>
    <xdr:sp macro="" textlink="">
      <xdr:nvSpPr>
        <xdr:cNvPr id="381" name="フローチャート: 判断 380"/>
        <xdr:cNvSpPr/>
      </xdr:nvSpPr>
      <xdr:spPr>
        <a:xfrm>
          <a:off x="16967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121920</xdr:rowOff>
    </xdr:from>
    <xdr:to xmlns:xdr="http://schemas.openxmlformats.org/drawingml/2006/spreadsheetDrawing">
      <xdr:col>77</xdr:col>
      <xdr:colOff>44450</xdr:colOff>
      <xdr:row>42</xdr:row>
      <xdr:rowOff>170180</xdr:rowOff>
    </xdr:to>
    <xdr:cxnSp macro="">
      <xdr:nvCxnSpPr>
        <xdr:cNvPr id="382" name="直線コネクタ 381"/>
        <xdr:cNvCxnSpPr/>
      </xdr:nvCxnSpPr>
      <xdr:spPr>
        <a:xfrm flipV="1">
          <a:off x="15290800" y="73228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106045</xdr:rowOff>
    </xdr:from>
    <xdr:to xmlns:xdr="http://schemas.openxmlformats.org/drawingml/2006/spreadsheetDrawing">
      <xdr:col>77</xdr:col>
      <xdr:colOff>95250</xdr:colOff>
      <xdr:row>42</xdr:row>
      <xdr:rowOff>36195</xdr:rowOff>
    </xdr:to>
    <xdr:sp macro="" textlink="">
      <xdr:nvSpPr>
        <xdr:cNvPr id="383" name="フローチャート: 判断 382"/>
        <xdr:cNvSpPr/>
      </xdr:nvSpPr>
      <xdr:spPr>
        <a:xfrm>
          <a:off x="16129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46355</xdr:rowOff>
    </xdr:from>
    <xdr:ext cx="736600" cy="259080"/>
    <xdr:sp macro="" textlink="">
      <xdr:nvSpPr>
        <xdr:cNvPr id="384" name="テキスト ボックス 383"/>
        <xdr:cNvSpPr txBox="1"/>
      </xdr:nvSpPr>
      <xdr:spPr>
        <a:xfrm>
          <a:off x="15798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170180</xdr:rowOff>
    </xdr:from>
    <xdr:to xmlns:xdr="http://schemas.openxmlformats.org/drawingml/2006/spreadsheetDrawing">
      <xdr:col>72</xdr:col>
      <xdr:colOff>203200</xdr:colOff>
      <xdr:row>43</xdr:row>
      <xdr:rowOff>6985</xdr:rowOff>
    </xdr:to>
    <xdr:cxnSp macro="">
      <xdr:nvCxnSpPr>
        <xdr:cNvPr id="385" name="直線コネクタ 384"/>
        <xdr:cNvCxnSpPr/>
      </xdr:nvCxnSpPr>
      <xdr:spPr>
        <a:xfrm flipV="1">
          <a:off x="14401800" y="73710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97790</xdr:rowOff>
    </xdr:from>
    <xdr:to xmlns:xdr="http://schemas.openxmlformats.org/drawingml/2006/spreadsheetDrawing">
      <xdr:col>73</xdr:col>
      <xdr:colOff>44450</xdr:colOff>
      <xdr:row>42</xdr:row>
      <xdr:rowOff>27940</xdr:rowOff>
    </xdr:to>
    <xdr:sp macro="" textlink="">
      <xdr:nvSpPr>
        <xdr:cNvPr id="386" name="フローチャート: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38100</xdr:rowOff>
    </xdr:from>
    <xdr:ext cx="762000" cy="259080"/>
    <xdr:sp macro="" textlink="">
      <xdr:nvSpPr>
        <xdr:cNvPr id="387" name="テキスト ボックス 386"/>
        <xdr:cNvSpPr txBox="1"/>
      </xdr:nvSpPr>
      <xdr:spPr>
        <a:xfrm>
          <a:off x="14909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137795</xdr:rowOff>
    </xdr:from>
    <xdr:to xmlns:xdr="http://schemas.openxmlformats.org/drawingml/2006/spreadsheetDrawing">
      <xdr:col>68</xdr:col>
      <xdr:colOff>152400</xdr:colOff>
      <xdr:row>43</xdr:row>
      <xdr:rowOff>6985</xdr:rowOff>
    </xdr:to>
    <xdr:cxnSp macro="">
      <xdr:nvCxnSpPr>
        <xdr:cNvPr id="388" name="直線コネクタ 387"/>
        <xdr:cNvCxnSpPr/>
      </xdr:nvCxnSpPr>
      <xdr:spPr>
        <a:xfrm>
          <a:off x="13512800" y="733869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89535</xdr:rowOff>
    </xdr:from>
    <xdr:to xmlns:xdr="http://schemas.openxmlformats.org/drawingml/2006/spreadsheetDrawing">
      <xdr:col>68</xdr:col>
      <xdr:colOff>203200</xdr:colOff>
      <xdr:row>42</xdr:row>
      <xdr:rowOff>19685</xdr:rowOff>
    </xdr:to>
    <xdr:sp macro="" textlink="">
      <xdr:nvSpPr>
        <xdr:cNvPr id="389" name="フローチャート: 判断 388"/>
        <xdr:cNvSpPr/>
      </xdr:nvSpPr>
      <xdr:spPr>
        <a:xfrm>
          <a:off x="14351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29845</xdr:rowOff>
    </xdr:from>
    <xdr:ext cx="762000" cy="258445"/>
    <xdr:sp macro="" textlink="">
      <xdr:nvSpPr>
        <xdr:cNvPr id="390" name="テキスト ボックス 389"/>
        <xdr:cNvSpPr txBox="1"/>
      </xdr:nvSpPr>
      <xdr:spPr>
        <a:xfrm>
          <a:off x="14020800" y="6887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73660</xdr:rowOff>
    </xdr:from>
    <xdr:to xmlns:xdr="http://schemas.openxmlformats.org/drawingml/2006/spreadsheetDrawing">
      <xdr:col>64</xdr:col>
      <xdr:colOff>152400</xdr:colOff>
      <xdr:row>42</xdr:row>
      <xdr:rowOff>3810</xdr:rowOff>
    </xdr:to>
    <xdr:sp macro="" textlink="">
      <xdr:nvSpPr>
        <xdr:cNvPr id="391" name="フローチャート: 判断 390"/>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13970</xdr:rowOff>
    </xdr:from>
    <xdr:ext cx="762000" cy="259080"/>
    <xdr:sp macro="" textlink="">
      <xdr:nvSpPr>
        <xdr:cNvPr id="392" name="テキスト ボックス 391"/>
        <xdr:cNvSpPr txBox="1"/>
      </xdr:nvSpPr>
      <xdr:spPr>
        <a:xfrm>
          <a:off x="13131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71120</xdr:rowOff>
    </xdr:from>
    <xdr:to xmlns:xdr="http://schemas.openxmlformats.org/drawingml/2006/spreadsheetDrawing">
      <xdr:col>81</xdr:col>
      <xdr:colOff>95250</xdr:colOff>
      <xdr:row>43</xdr:row>
      <xdr:rowOff>1270</xdr:rowOff>
    </xdr:to>
    <xdr:sp macro="" textlink="">
      <xdr:nvSpPr>
        <xdr:cNvPr id="398" name="楕円 397"/>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43180</xdr:rowOff>
    </xdr:from>
    <xdr:ext cx="762000" cy="258445"/>
    <xdr:sp macro="" textlink="">
      <xdr:nvSpPr>
        <xdr:cNvPr id="399" name="公債費負担の状況該当値テキスト"/>
        <xdr:cNvSpPr txBox="1"/>
      </xdr:nvSpPr>
      <xdr:spPr>
        <a:xfrm>
          <a:off x="17106900" y="7244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71120</xdr:rowOff>
    </xdr:from>
    <xdr:to xmlns:xdr="http://schemas.openxmlformats.org/drawingml/2006/spreadsheetDrawing">
      <xdr:col>77</xdr:col>
      <xdr:colOff>95250</xdr:colOff>
      <xdr:row>43</xdr:row>
      <xdr:rowOff>1270</xdr:rowOff>
    </xdr:to>
    <xdr:sp macro="" textlink="">
      <xdr:nvSpPr>
        <xdr:cNvPr id="400" name="楕円 399"/>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157480</xdr:rowOff>
    </xdr:from>
    <xdr:ext cx="736600" cy="258445"/>
    <xdr:sp macro="" textlink="">
      <xdr:nvSpPr>
        <xdr:cNvPr id="401" name="テキスト ボックス 400"/>
        <xdr:cNvSpPr txBox="1"/>
      </xdr:nvSpPr>
      <xdr:spPr>
        <a:xfrm>
          <a:off x="15798800" y="73583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119380</xdr:rowOff>
    </xdr:from>
    <xdr:to xmlns:xdr="http://schemas.openxmlformats.org/drawingml/2006/spreadsheetDrawing">
      <xdr:col>73</xdr:col>
      <xdr:colOff>44450</xdr:colOff>
      <xdr:row>43</xdr:row>
      <xdr:rowOff>49530</xdr:rowOff>
    </xdr:to>
    <xdr:sp macro="" textlink="">
      <xdr:nvSpPr>
        <xdr:cNvPr id="402" name="楕円 401"/>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34290</xdr:rowOff>
    </xdr:from>
    <xdr:ext cx="762000" cy="259080"/>
    <xdr:sp macro="" textlink="">
      <xdr:nvSpPr>
        <xdr:cNvPr id="403" name="テキスト ボックス 402"/>
        <xdr:cNvSpPr txBox="1"/>
      </xdr:nvSpPr>
      <xdr:spPr>
        <a:xfrm>
          <a:off x="14909800" y="740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127635</xdr:rowOff>
    </xdr:from>
    <xdr:to xmlns:xdr="http://schemas.openxmlformats.org/drawingml/2006/spreadsheetDrawing">
      <xdr:col>68</xdr:col>
      <xdr:colOff>203200</xdr:colOff>
      <xdr:row>43</xdr:row>
      <xdr:rowOff>57785</xdr:rowOff>
    </xdr:to>
    <xdr:sp macro="" textlink="">
      <xdr:nvSpPr>
        <xdr:cNvPr id="404" name="楕円 403"/>
        <xdr:cNvSpPr/>
      </xdr:nvSpPr>
      <xdr:spPr>
        <a:xfrm>
          <a:off x="14351000" y="732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42545</xdr:rowOff>
    </xdr:from>
    <xdr:ext cx="762000" cy="258445"/>
    <xdr:sp macro="" textlink="">
      <xdr:nvSpPr>
        <xdr:cNvPr id="405" name="テキスト ボックス 404"/>
        <xdr:cNvSpPr txBox="1"/>
      </xdr:nvSpPr>
      <xdr:spPr>
        <a:xfrm>
          <a:off x="14020800" y="7414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86995</xdr:rowOff>
    </xdr:from>
    <xdr:to xmlns:xdr="http://schemas.openxmlformats.org/drawingml/2006/spreadsheetDrawing">
      <xdr:col>64</xdr:col>
      <xdr:colOff>152400</xdr:colOff>
      <xdr:row>43</xdr:row>
      <xdr:rowOff>17780</xdr:rowOff>
    </xdr:to>
    <xdr:sp macro="" textlink="">
      <xdr:nvSpPr>
        <xdr:cNvPr id="406" name="楕円 405"/>
        <xdr:cNvSpPr/>
      </xdr:nvSpPr>
      <xdr:spPr>
        <a:xfrm>
          <a:off x="13462000" y="7287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1905</xdr:rowOff>
    </xdr:from>
    <xdr:ext cx="762000" cy="259080"/>
    <xdr:sp macro="" textlink="">
      <xdr:nvSpPr>
        <xdr:cNvPr id="407" name="テキスト ボックス 406"/>
        <xdr:cNvSpPr txBox="1"/>
      </xdr:nvSpPr>
      <xdr:spPr>
        <a:xfrm>
          <a:off x="13131800" y="737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0" name="テキスト ボックス 409"/>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充当可能基金残高の増加等により、前年度に引き続き将来負担比率は発生していない。</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将来負担比率の増加は、将来財政を圧迫する可能性があることから、今後も公債費等の義務的経費の削減を行い、後年への負担を少しでも軽減するよう財政の健全化に努める。　</a:t>
          </a:r>
          <a:endParaRPr lang="ja-JP" altLang="ja-JP" sz="1200">
            <a:effectLst/>
            <a:latin typeface="ＭＳ ゴシック"/>
            <a:ea typeface="ＭＳ 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1" name="テキスト ボックス 420"/>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5" name="テキスト ボックス 424"/>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27" name="テキスト ボックス 426"/>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166370</xdr:rowOff>
    </xdr:to>
    <xdr:cxnSp macro="">
      <xdr:nvCxnSpPr>
        <xdr:cNvPr id="436" name="直線コネクタ 435"/>
        <xdr:cNvCxnSpPr/>
      </xdr:nvCxnSpPr>
      <xdr:spPr>
        <a:xfrm flipV="1">
          <a:off x="17018000" y="2370455"/>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137795</xdr:rowOff>
    </xdr:from>
    <xdr:ext cx="762000" cy="259080"/>
    <xdr:sp macro="" textlink="">
      <xdr:nvSpPr>
        <xdr:cNvPr id="437" name="将来負担の状況最小値テキスト"/>
        <xdr:cNvSpPr txBox="1"/>
      </xdr:nvSpPr>
      <xdr:spPr>
        <a:xfrm>
          <a:off x="17106900" y="373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166370</xdr:rowOff>
    </xdr:from>
    <xdr:to xmlns:xdr="http://schemas.openxmlformats.org/drawingml/2006/spreadsheetDrawing">
      <xdr:col>81</xdr:col>
      <xdr:colOff>133350</xdr:colOff>
      <xdr:row>21</xdr:row>
      <xdr:rowOff>166370</xdr:rowOff>
    </xdr:to>
    <xdr:cxnSp macro="">
      <xdr:nvCxnSpPr>
        <xdr:cNvPr id="438" name="直線コネクタ 437"/>
        <xdr:cNvCxnSpPr/>
      </xdr:nvCxnSpPr>
      <xdr:spPr>
        <a:xfrm>
          <a:off x="16929100" y="376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8445"/>
    <xdr:sp macro="" textlink="">
      <xdr:nvSpPr>
        <xdr:cNvPr id="439"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101600</xdr:colOff>
      <xdr:row>14</xdr:row>
      <xdr:rowOff>41275</xdr:rowOff>
    </xdr:from>
    <xdr:to xmlns:xdr="http://schemas.openxmlformats.org/drawingml/2006/spreadsheetDrawing">
      <xdr:col>68</xdr:col>
      <xdr:colOff>152400</xdr:colOff>
      <xdr:row>14</xdr:row>
      <xdr:rowOff>49530</xdr:rowOff>
    </xdr:to>
    <xdr:cxnSp macro="">
      <xdr:nvCxnSpPr>
        <xdr:cNvPr id="441" name="直線コネクタ 440"/>
        <xdr:cNvCxnSpPr/>
      </xdr:nvCxnSpPr>
      <xdr:spPr>
        <a:xfrm>
          <a:off x="13512800" y="24415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8445"/>
    <xdr:sp macro="" textlink="">
      <xdr:nvSpPr>
        <xdr:cNvPr id="442" name="将来負担の状況平均値テキスト"/>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3" name="フローチャート: 判断 442"/>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4" name="フローチャート: 判断 443"/>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8445"/>
    <xdr:sp macro="" textlink="">
      <xdr:nvSpPr>
        <xdr:cNvPr id="445" name="テキスト ボックス 444"/>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6" name="フローチャート: 判断 445"/>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8445"/>
    <xdr:sp macro="" textlink="">
      <xdr:nvSpPr>
        <xdr:cNvPr id="447" name="テキスト ボックス 446"/>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8" name="フローチャート: 判断 447"/>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8445"/>
    <xdr:sp macro="" textlink="">
      <xdr:nvSpPr>
        <xdr:cNvPr id="449" name="テキスト ボックス 448"/>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50" name="フローチャート: 判断 449"/>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8445"/>
    <xdr:sp macro="" textlink="">
      <xdr:nvSpPr>
        <xdr:cNvPr id="451" name="テキスト ボックス 450"/>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2" name="テキスト ボックス 45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3" name="テキスト ボックス 45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4" name="テキスト ボックス 45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5" name="テキスト ボックス 45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6" name="テキスト ボックス 45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170180</xdr:rowOff>
    </xdr:from>
    <xdr:to xmlns:xdr="http://schemas.openxmlformats.org/drawingml/2006/spreadsheetDrawing">
      <xdr:col>68</xdr:col>
      <xdr:colOff>203200</xdr:colOff>
      <xdr:row>14</xdr:row>
      <xdr:rowOff>100330</xdr:rowOff>
    </xdr:to>
    <xdr:sp macro="" textlink="">
      <xdr:nvSpPr>
        <xdr:cNvPr id="457" name="楕円 456"/>
        <xdr:cNvSpPr/>
      </xdr:nvSpPr>
      <xdr:spPr>
        <a:xfrm>
          <a:off x="14351000" y="239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85090</xdr:rowOff>
    </xdr:from>
    <xdr:ext cx="762000" cy="259080"/>
    <xdr:sp macro="" textlink="">
      <xdr:nvSpPr>
        <xdr:cNvPr id="458" name="テキスト ボックス 457"/>
        <xdr:cNvSpPr txBox="1"/>
      </xdr:nvSpPr>
      <xdr:spPr>
        <a:xfrm>
          <a:off x="14020800" y="2485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161925</xdr:rowOff>
    </xdr:from>
    <xdr:to xmlns:xdr="http://schemas.openxmlformats.org/drawingml/2006/spreadsheetDrawing">
      <xdr:col>64</xdr:col>
      <xdr:colOff>152400</xdr:colOff>
      <xdr:row>14</xdr:row>
      <xdr:rowOff>92075</xdr:rowOff>
    </xdr:to>
    <xdr:sp macro="" textlink="">
      <xdr:nvSpPr>
        <xdr:cNvPr id="459" name="楕円 458"/>
        <xdr:cNvSpPr/>
      </xdr:nvSpPr>
      <xdr:spPr>
        <a:xfrm>
          <a:off x="13462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76835</xdr:rowOff>
    </xdr:from>
    <xdr:ext cx="762000" cy="258445"/>
    <xdr:sp macro="" textlink="">
      <xdr:nvSpPr>
        <xdr:cNvPr id="460" name="テキスト ボックス 459"/>
        <xdr:cNvSpPr txBox="1"/>
      </xdr:nvSpPr>
      <xdr:spPr>
        <a:xfrm>
          <a:off x="13131800" y="2477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北海道仁木町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3,128
3,073
167.96
4,753,630
4,728,690
24,940
2,414,285
3,195,890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昨年度と比較し</a:t>
          </a:r>
          <a:r>
            <a:rPr kumimoji="1" lang="en-US" altLang="ja-JP" sz="1200">
              <a:solidFill>
                <a:schemeClr val="dk1"/>
              </a:solidFill>
              <a:effectLst/>
              <a:latin typeface="ＭＳ ゴシック"/>
              <a:ea typeface="ＭＳ ゴシック"/>
              <a:cs typeface="+mn-cs"/>
            </a:rPr>
            <a:t>1.5</a:t>
          </a:r>
          <a:r>
            <a:rPr kumimoji="1" lang="ja-JP" altLang="ja-JP" sz="1200">
              <a:solidFill>
                <a:schemeClr val="dk1"/>
              </a:solidFill>
              <a:effectLst/>
              <a:latin typeface="ＭＳ ゴシック"/>
              <a:ea typeface="ＭＳ ゴシック"/>
              <a:cs typeface="+mn-cs"/>
            </a:rPr>
            <a:t>ポイント増となったものの、類似団体平均を下回っているが、その要因としてゴミ処理業務や消防業務を一部事務組合で行っていることが挙げられる。</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しかし、一部事務組合への人件費に準ずる費用を合計すると、人件費は大幅に増となることから、これらの経費を含めた人件費関係全体について更なる抑制に努める。</a:t>
          </a:r>
          <a:endParaRPr lang="ja-JP" altLang="ja-JP" sz="1200">
            <a:effectLst/>
            <a:latin typeface="ＭＳ ゴシック"/>
            <a:ea typeface="ＭＳ 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170180</xdr:rowOff>
    </xdr:from>
    <xdr:to xmlns:xdr="http://schemas.openxmlformats.org/drawingml/2006/spreadsheetDrawing">
      <xdr:col>24</xdr:col>
      <xdr:colOff>25400</xdr:colOff>
      <xdr:row>40</xdr:row>
      <xdr:rowOff>81280</xdr:rowOff>
    </xdr:to>
    <xdr:cxnSp macro="">
      <xdr:nvCxnSpPr>
        <xdr:cNvPr id="59" name="直線コネクタ 58"/>
        <xdr:cNvCxnSpPr/>
      </xdr:nvCxnSpPr>
      <xdr:spPr>
        <a:xfrm flipV="1">
          <a:off x="4826000" y="5828030"/>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53340</xdr:rowOff>
    </xdr:from>
    <xdr:ext cx="762000" cy="258445"/>
    <xdr:sp macro="" textlink="">
      <xdr:nvSpPr>
        <xdr:cNvPr id="60" name="人件費最小値テキスト"/>
        <xdr:cNvSpPr txBox="1"/>
      </xdr:nvSpPr>
      <xdr:spPr>
        <a:xfrm>
          <a:off x="4914900" y="6911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81280</xdr:rowOff>
    </xdr:from>
    <xdr:to xmlns:xdr="http://schemas.openxmlformats.org/drawingml/2006/spreadsheetDrawing">
      <xdr:col>24</xdr:col>
      <xdr:colOff>114300</xdr:colOff>
      <xdr:row>40</xdr:row>
      <xdr:rowOff>81280</xdr:rowOff>
    </xdr:to>
    <xdr:cxnSp macro="">
      <xdr:nvCxnSpPr>
        <xdr:cNvPr id="61" name="直線コネクタ 60"/>
        <xdr:cNvCxnSpPr/>
      </xdr:nvCxnSpPr>
      <xdr:spPr>
        <a:xfrm>
          <a:off x="4737100" y="693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85090</xdr:rowOff>
    </xdr:from>
    <xdr:ext cx="762000" cy="259080"/>
    <xdr:sp macro="" textlink="">
      <xdr:nvSpPr>
        <xdr:cNvPr id="62" name="人件費最大値テキスト"/>
        <xdr:cNvSpPr txBox="1"/>
      </xdr:nvSpPr>
      <xdr:spPr>
        <a:xfrm>
          <a:off x="4914900" y="557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170180</xdr:rowOff>
    </xdr:from>
    <xdr:to xmlns:xdr="http://schemas.openxmlformats.org/drawingml/2006/spreadsheetDrawing">
      <xdr:col>24</xdr:col>
      <xdr:colOff>114300</xdr:colOff>
      <xdr:row>33</xdr:row>
      <xdr:rowOff>170180</xdr:rowOff>
    </xdr:to>
    <xdr:cxnSp macro="">
      <xdr:nvCxnSpPr>
        <xdr:cNvPr id="63" name="直線コネクタ 62"/>
        <xdr:cNvCxnSpPr/>
      </xdr:nvCxnSpPr>
      <xdr:spPr>
        <a:xfrm>
          <a:off x="4737100" y="58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156845</xdr:rowOff>
    </xdr:from>
    <xdr:to xmlns:xdr="http://schemas.openxmlformats.org/drawingml/2006/spreadsheetDrawing">
      <xdr:col>24</xdr:col>
      <xdr:colOff>25400</xdr:colOff>
      <xdr:row>36</xdr:row>
      <xdr:rowOff>53975</xdr:rowOff>
    </xdr:to>
    <xdr:cxnSp macro="">
      <xdr:nvCxnSpPr>
        <xdr:cNvPr id="64" name="直線コネクタ 63"/>
        <xdr:cNvCxnSpPr/>
      </xdr:nvCxnSpPr>
      <xdr:spPr>
        <a:xfrm>
          <a:off x="3987800" y="615759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112395</xdr:rowOff>
    </xdr:from>
    <xdr:ext cx="762000" cy="258445"/>
    <xdr:sp macro="" textlink="">
      <xdr:nvSpPr>
        <xdr:cNvPr id="65" name="人件費平均値テキスト"/>
        <xdr:cNvSpPr txBox="1"/>
      </xdr:nvSpPr>
      <xdr:spPr>
        <a:xfrm>
          <a:off x="4914900" y="62845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140335</xdr:rowOff>
    </xdr:from>
    <xdr:to xmlns:xdr="http://schemas.openxmlformats.org/drawingml/2006/spreadsheetDrawing">
      <xdr:col>24</xdr:col>
      <xdr:colOff>76200</xdr:colOff>
      <xdr:row>37</xdr:row>
      <xdr:rowOff>70485</xdr:rowOff>
    </xdr:to>
    <xdr:sp macro="" textlink="">
      <xdr:nvSpPr>
        <xdr:cNvPr id="66" name="フローチャート: 判断 65"/>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156845</xdr:rowOff>
    </xdr:from>
    <xdr:to xmlns:xdr="http://schemas.openxmlformats.org/drawingml/2006/spreadsheetDrawing">
      <xdr:col>19</xdr:col>
      <xdr:colOff>187325</xdr:colOff>
      <xdr:row>36</xdr:row>
      <xdr:rowOff>127000</xdr:rowOff>
    </xdr:to>
    <xdr:cxnSp macro="">
      <xdr:nvCxnSpPr>
        <xdr:cNvPr id="67" name="直線コネクタ 66"/>
        <xdr:cNvCxnSpPr/>
      </xdr:nvCxnSpPr>
      <xdr:spPr>
        <a:xfrm flipV="1">
          <a:off x="3098800" y="615759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113030</xdr:rowOff>
    </xdr:from>
    <xdr:to xmlns:xdr="http://schemas.openxmlformats.org/drawingml/2006/spreadsheetDrawing">
      <xdr:col>20</xdr:col>
      <xdr:colOff>38100</xdr:colOff>
      <xdr:row>37</xdr:row>
      <xdr:rowOff>43180</xdr:rowOff>
    </xdr:to>
    <xdr:sp macro="" textlink="">
      <xdr:nvSpPr>
        <xdr:cNvPr id="68" name="フローチャート: 判断 67"/>
        <xdr:cNvSpPr/>
      </xdr:nvSpPr>
      <xdr:spPr>
        <a:xfrm>
          <a:off x="3937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27940</xdr:rowOff>
    </xdr:from>
    <xdr:ext cx="735965" cy="259080"/>
    <xdr:sp macro="" textlink="">
      <xdr:nvSpPr>
        <xdr:cNvPr id="69" name="テキスト ボックス 68"/>
        <xdr:cNvSpPr txBox="1"/>
      </xdr:nvSpPr>
      <xdr:spPr>
        <a:xfrm>
          <a:off x="3606800" y="63715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127000</xdr:rowOff>
    </xdr:from>
    <xdr:to xmlns:xdr="http://schemas.openxmlformats.org/drawingml/2006/spreadsheetDrawing">
      <xdr:col>15</xdr:col>
      <xdr:colOff>98425</xdr:colOff>
      <xdr:row>37</xdr:row>
      <xdr:rowOff>38100</xdr:rowOff>
    </xdr:to>
    <xdr:cxnSp macro="">
      <xdr:nvCxnSpPr>
        <xdr:cNvPr id="70" name="直線コネクタ 69"/>
        <xdr:cNvCxnSpPr/>
      </xdr:nvCxnSpPr>
      <xdr:spPr>
        <a:xfrm flipV="1">
          <a:off x="2209800" y="629920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37465</xdr:rowOff>
    </xdr:from>
    <xdr:to xmlns:xdr="http://schemas.openxmlformats.org/drawingml/2006/spreadsheetDrawing">
      <xdr:col>15</xdr:col>
      <xdr:colOff>149225</xdr:colOff>
      <xdr:row>37</xdr:row>
      <xdr:rowOff>139065</xdr:rowOff>
    </xdr:to>
    <xdr:sp macro="" textlink="">
      <xdr:nvSpPr>
        <xdr:cNvPr id="71" name="フローチャート: 判断 70"/>
        <xdr:cNvSpPr/>
      </xdr:nvSpPr>
      <xdr:spPr>
        <a:xfrm>
          <a:off x="3048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123825</xdr:rowOff>
    </xdr:from>
    <xdr:ext cx="762000" cy="258445"/>
    <xdr:sp macro="" textlink="">
      <xdr:nvSpPr>
        <xdr:cNvPr id="72" name="テキスト ボックス 71"/>
        <xdr:cNvSpPr txBox="1"/>
      </xdr:nvSpPr>
      <xdr:spPr>
        <a:xfrm>
          <a:off x="2717800" y="6467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1270</xdr:rowOff>
    </xdr:from>
    <xdr:to xmlns:xdr="http://schemas.openxmlformats.org/drawingml/2006/spreadsheetDrawing">
      <xdr:col>11</xdr:col>
      <xdr:colOff>9525</xdr:colOff>
      <xdr:row>37</xdr:row>
      <xdr:rowOff>38100</xdr:rowOff>
    </xdr:to>
    <xdr:cxnSp macro="">
      <xdr:nvCxnSpPr>
        <xdr:cNvPr id="73" name="直線コネクタ 72"/>
        <xdr:cNvCxnSpPr/>
      </xdr:nvCxnSpPr>
      <xdr:spPr>
        <a:xfrm>
          <a:off x="1320800" y="63449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635</xdr:rowOff>
    </xdr:from>
    <xdr:to xmlns:xdr="http://schemas.openxmlformats.org/drawingml/2006/spreadsheetDrawing">
      <xdr:col>11</xdr:col>
      <xdr:colOff>60325</xdr:colOff>
      <xdr:row>37</xdr:row>
      <xdr:rowOff>102235</xdr:rowOff>
    </xdr:to>
    <xdr:sp macro="" textlink="">
      <xdr:nvSpPr>
        <xdr:cNvPr id="74" name="フローチャート: 判断 73"/>
        <xdr:cNvSpPr/>
      </xdr:nvSpPr>
      <xdr:spPr>
        <a:xfrm>
          <a:off x="2159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86995</xdr:rowOff>
    </xdr:from>
    <xdr:ext cx="761365" cy="258445"/>
    <xdr:sp macro="" textlink="">
      <xdr:nvSpPr>
        <xdr:cNvPr id="75" name="テキスト ボックス 74"/>
        <xdr:cNvSpPr txBox="1"/>
      </xdr:nvSpPr>
      <xdr:spPr>
        <a:xfrm>
          <a:off x="1828800" y="6430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153670</xdr:rowOff>
    </xdr:from>
    <xdr:to xmlns:xdr="http://schemas.openxmlformats.org/drawingml/2006/spreadsheetDrawing">
      <xdr:col>6</xdr:col>
      <xdr:colOff>171450</xdr:colOff>
      <xdr:row>37</xdr:row>
      <xdr:rowOff>83820</xdr:rowOff>
    </xdr:to>
    <xdr:sp macro="" textlink="">
      <xdr:nvSpPr>
        <xdr:cNvPr id="76" name="フローチャート: 判断 75"/>
        <xdr:cNvSpPr/>
      </xdr:nvSpPr>
      <xdr:spPr>
        <a:xfrm>
          <a:off x="1270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68580</xdr:rowOff>
    </xdr:from>
    <xdr:ext cx="761365" cy="259080"/>
    <xdr:sp macro="" textlink="">
      <xdr:nvSpPr>
        <xdr:cNvPr id="77" name="テキスト ボックス 76"/>
        <xdr:cNvSpPr txBox="1"/>
      </xdr:nvSpPr>
      <xdr:spPr>
        <a:xfrm>
          <a:off x="939800" y="64122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3175</xdr:rowOff>
    </xdr:from>
    <xdr:to xmlns:xdr="http://schemas.openxmlformats.org/drawingml/2006/spreadsheetDrawing">
      <xdr:col>24</xdr:col>
      <xdr:colOff>76200</xdr:colOff>
      <xdr:row>36</xdr:row>
      <xdr:rowOff>104775</xdr:rowOff>
    </xdr:to>
    <xdr:sp macro="" textlink="">
      <xdr:nvSpPr>
        <xdr:cNvPr id="83" name="楕円 82"/>
        <xdr:cNvSpPr/>
      </xdr:nvSpPr>
      <xdr:spPr>
        <a:xfrm>
          <a:off x="47752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19685</xdr:rowOff>
    </xdr:from>
    <xdr:ext cx="762000" cy="258445"/>
    <xdr:sp macro="" textlink="">
      <xdr:nvSpPr>
        <xdr:cNvPr id="84" name="人件費該当値テキスト"/>
        <xdr:cNvSpPr txBox="1"/>
      </xdr:nvSpPr>
      <xdr:spPr>
        <a:xfrm>
          <a:off x="4914900" y="6020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106045</xdr:rowOff>
    </xdr:from>
    <xdr:to xmlns:xdr="http://schemas.openxmlformats.org/drawingml/2006/spreadsheetDrawing">
      <xdr:col>20</xdr:col>
      <xdr:colOff>38100</xdr:colOff>
      <xdr:row>36</xdr:row>
      <xdr:rowOff>36195</xdr:rowOff>
    </xdr:to>
    <xdr:sp macro="" textlink="">
      <xdr:nvSpPr>
        <xdr:cNvPr id="85" name="楕円 84"/>
        <xdr:cNvSpPr/>
      </xdr:nvSpPr>
      <xdr:spPr>
        <a:xfrm>
          <a:off x="3937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46355</xdr:rowOff>
    </xdr:from>
    <xdr:ext cx="735965" cy="259080"/>
    <xdr:sp macro="" textlink="">
      <xdr:nvSpPr>
        <xdr:cNvPr id="86" name="テキスト ボックス 85"/>
        <xdr:cNvSpPr txBox="1"/>
      </xdr:nvSpPr>
      <xdr:spPr>
        <a:xfrm>
          <a:off x="3606800" y="58756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76200</xdr:rowOff>
    </xdr:from>
    <xdr:to xmlns:xdr="http://schemas.openxmlformats.org/drawingml/2006/spreadsheetDrawing">
      <xdr:col>15</xdr:col>
      <xdr:colOff>149225</xdr:colOff>
      <xdr:row>37</xdr:row>
      <xdr:rowOff>6350</xdr:rowOff>
    </xdr:to>
    <xdr:sp macro="" textlink="">
      <xdr:nvSpPr>
        <xdr:cNvPr id="87" name="楕円 86"/>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16510</xdr:rowOff>
    </xdr:from>
    <xdr:ext cx="762000" cy="259080"/>
    <xdr:sp macro="" textlink="">
      <xdr:nvSpPr>
        <xdr:cNvPr id="88" name="テキスト ボックス 87"/>
        <xdr:cNvSpPr txBox="1"/>
      </xdr:nvSpPr>
      <xdr:spPr>
        <a:xfrm>
          <a:off x="2717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158750</xdr:rowOff>
    </xdr:from>
    <xdr:to xmlns:xdr="http://schemas.openxmlformats.org/drawingml/2006/spreadsheetDrawing">
      <xdr:col>11</xdr:col>
      <xdr:colOff>60325</xdr:colOff>
      <xdr:row>37</xdr:row>
      <xdr:rowOff>88900</xdr:rowOff>
    </xdr:to>
    <xdr:sp macro="" textlink="">
      <xdr:nvSpPr>
        <xdr:cNvPr id="89" name="楕円 88"/>
        <xdr:cNvSpPr/>
      </xdr:nvSpPr>
      <xdr:spPr>
        <a:xfrm>
          <a:off x="215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99060</xdr:rowOff>
    </xdr:from>
    <xdr:ext cx="761365" cy="258445"/>
    <xdr:sp macro="" textlink="">
      <xdr:nvSpPr>
        <xdr:cNvPr id="90" name="テキスト ボックス 89"/>
        <xdr:cNvSpPr txBox="1"/>
      </xdr:nvSpPr>
      <xdr:spPr>
        <a:xfrm>
          <a:off x="1828800" y="6099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121920</xdr:rowOff>
    </xdr:from>
    <xdr:to xmlns:xdr="http://schemas.openxmlformats.org/drawingml/2006/spreadsheetDrawing">
      <xdr:col>6</xdr:col>
      <xdr:colOff>171450</xdr:colOff>
      <xdr:row>37</xdr:row>
      <xdr:rowOff>52070</xdr:rowOff>
    </xdr:to>
    <xdr:sp macro="" textlink="">
      <xdr:nvSpPr>
        <xdr:cNvPr id="91" name="楕円 90"/>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62230</xdr:rowOff>
    </xdr:from>
    <xdr:ext cx="761365" cy="259080"/>
    <xdr:sp macro="" textlink="">
      <xdr:nvSpPr>
        <xdr:cNvPr id="92" name="テキスト ボックス 91"/>
        <xdr:cNvSpPr txBox="1"/>
      </xdr:nvSpPr>
      <xdr:spPr>
        <a:xfrm>
          <a:off x="939800" y="6062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昨年度と比較し</a:t>
          </a:r>
          <a:r>
            <a:rPr kumimoji="1" lang="en-US" altLang="ja-JP" sz="1200">
              <a:solidFill>
                <a:schemeClr val="dk1"/>
              </a:solidFill>
              <a:effectLst/>
              <a:latin typeface="ＭＳ ゴシック"/>
              <a:ea typeface="ＭＳ ゴシック"/>
              <a:cs typeface="+mn-cs"/>
            </a:rPr>
            <a:t>1.4</a:t>
          </a:r>
          <a:r>
            <a:rPr kumimoji="1" lang="ja-JP" altLang="ja-JP" sz="1200">
              <a:solidFill>
                <a:schemeClr val="dk1"/>
              </a:solidFill>
              <a:effectLst/>
              <a:latin typeface="ＭＳ ゴシック"/>
              <a:ea typeface="ＭＳ ゴシック"/>
              <a:cs typeface="+mn-cs"/>
            </a:rPr>
            <a:t>ポイント増となったものの、類似団体平均を下回ったが、その要因として指定管理者制度の導入により、民間企業のノウハウ等を活用した施設運営が支出額の抑制に繋がっているものと考えられる。</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今後も委託業務内容の見直し等を行い、物件費の更なる縮減に努める。</a:t>
          </a:r>
          <a:endParaRPr lang="ja-JP" altLang="ja-JP" sz="1200">
            <a:effectLst/>
            <a:latin typeface="ＭＳ ゴシック"/>
            <a:ea typeface="ＭＳ 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8445"/>
    <xdr:sp macro="" textlink="">
      <xdr:nvSpPr>
        <xdr:cNvPr id="108" name="テキスト ボックス 107"/>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8445"/>
    <xdr:sp macro="" textlink="">
      <xdr:nvSpPr>
        <xdr:cNvPr id="110" name="テキスト ボックス 109"/>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8445"/>
    <xdr:sp macro="" textlink="">
      <xdr:nvSpPr>
        <xdr:cNvPr id="112" name="テキスト ボックス 111"/>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8445"/>
    <xdr:sp macro="" textlink="">
      <xdr:nvSpPr>
        <xdr:cNvPr id="114" name="テキスト ボックス 113"/>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168275</xdr:rowOff>
    </xdr:from>
    <xdr:to xmlns:xdr="http://schemas.openxmlformats.org/drawingml/2006/spreadsheetDrawing">
      <xdr:col>82</xdr:col>
      <xdr:colOff>107950</xdr:colOff>
      <xdr:row>20</xdr:row>
      <xdr:rowOff>140970</xdr:rowOff>
    </xdr:to>
    <xdr:cxnSp macro="">
      <xdr:nvCxnSpPr>
        <xdr:cNvPr id="117" name="直線コネクタ 116"/>
        <xdr:cNvCxnSpPr/>
      </xdr:nvCxnSpPr>
      <xdr:spPr>
        <a:xfrm flipV="1">
          <a:off x="16510000" y="2568575"/>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113030</xdr:rowOff>
    </xdr:from>
    <xdr:ext cx="762000" cy="259080"/>
    <xdr:sp macro="" textlink="">
      <xdr:nvSpPr>
        <xdr:cNvPr id="118" name="物件費最小値テキスト"/>
        <xdr:cNvSpPr txBox="1"/>
      </xdr:nvSpPr>
      <xdr:spPr>
        <a:xfrm>
          <a:off x="16598900" y="354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140970</xdr:rowOff>
    </xdr:from>
    <xdr:to xmlns:xdr="http://schemas.openxmlformats.org/drawingml/2006/spreadsheetDrawing">
      <xdr:col>82</xdr:col>
      <xdr:colOff>196850</xdr:colOff>
      <xdr:row>20</xdr:row>
      <xdr:rowOff>140970</xdr:rowOff>
    </xdr:to>
    <xdr:cxnSp macro="">
      <xdr:nvCxnSpPr>
        <xdr:cNvPr id="119" name="直線コネクタ 118"/>
        <xdr:cNvCxnSpPr/>
      </xdr:nvCxnSpPr>
      <xdr:spPr>
        <a:xfrm>
          <a:off x="16421100" y="356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83185</xdr:rowOff>
    </xdr:from>
    <xdr:ext cx="762000" cy="259080"/>
    <xdr:sp macro="" textlink="">
      <xdr:nvSpPr>
        <xdr:cNvPr id="120" name="物件費最大値テキスト"/>
        <xdr:cNvSpPr txBox="1"/>
      </xdr:nvSpPr>
      <xdr:spPr>
        <a:xfrm>
          <a:off x="16598900" y="231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168275</xdr:rowOff>
    </xdr:from>
    <xdr:to xmlns:xdr="http://schemas.openxmlformats.org/drawingml/2006/spreadsheetDrawing">
      <xdr:col>82</xdr:col>
      <xdr:colOff>196850</xdr:colOff>
      <xdr:row>14</xdr:row>
      <xdr:rowOff>168275</xdr:rowOff>
    </xdr:to>
    <xdr:cxnSp macro="">
      <xdr:nvCxnSpPr>
        <xdr:cNvPr id="121" name="直線コネクタ 120"/>
        <xdr:cNvCxnSpPr/>
      </xdr:nvCxnSpPr>
      <xdr:spPr>
        <a:xfrm>
          <a:off x="16421100" y="256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149860</xdr:rowOff>
    </xdr:from>
    <xdr:to xmlns:xdr="http://schemas.openxmlformats.org/drawingml/2006/spreadsheetDrawing">
      <xdr:col>82</xdr:col>
      <xdr:colOff>107950</xdr:colOff>
      <xdr:row>17</xdr:row>
      <xdr:rowOff>42545</xdr:rowOff>
    </xdr:to>
    <xdr:cxnSp macro="">
      <xdr:nvCxnSpPr>
        <xdr:cNvPr id="122" name="直線コネクタ 121"/>
        <xdr:cNvCxnSpPr/>
      </xdr:nvCxnSpPr>
      <xdr:spPr>
        <a:xfrm>
          <a:off x="15671800" y="289306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167005</xdr:rowOff>
    </xdr:from>
    <xdr:ext cx="762000" cy="258445"/>
    <xdr:sp macro="" textlink="">
      <xdr:nvSpPr>
        <xdr:cNvPr id="123" name="物件費平均値テキスト"/>
        <xdr:cNvSpPr txBox="1"/>
      </xdr:nvSpPr>
      <xdr:spPr>
        <a:xfrm>
          <a:off x="16598900" y="29102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23495</xdr:rowOff>
    </xdr:from>
    <xdr:to xmlns:xdr="http://schemas.openxmlformats.org/drawingml/2006/spreadsheetDrawing">
      <xdr:col>82</xdr:col>
      <xdr:colOff>158750</xdr:colOff>
      <xdr:row>17</xdr:row>
      <xdr:rowOff>125095</xdr:rowOff>
    </xdr:to>
    <xdr:sp macro="" textlink="">
      <xdr:nvSpPr>
        <xdr:cNvPr id="124" name="フローチャート: 判断 123"/>
        <xdr:cNvSpPr/>
      </xdr:nvSpPr>
      <xdr:spPr>
        <a:xfrm>
          <a:off x="164592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149860</xdr:rowOff>
    </xdr:from>
    <xdr:to xmlns:xdr="http://schemas.openxmlformats.org/drawingml/2006/spreadsheetDrawing">
      <xdr:col>78</xdr:col>
      <xdr:colOff>69850</xdr:colOff>
      <xdr:row>16</xdr:row>
      <xdr:rowOff>163830</xdr:rowOff>
    </xdr:to>
    <xdr:cxnSp macro="">
      <xdr:nvCxnSpPr>
        <xdr:cNvPr id="125" name="直線コネクタ 124"/>
        <xdr:cNvCxnSpPr/>
      </xdr:nvCxnSpPr>
      <xdr:spPr>
        <a:xfrm flipV="1">
          <a:off x="14782800" y="28930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140335</xdr:rowOff>
    </xdr:from>
    <xdr:to xmlns:xdr="http://schemas.openxmlformats.org/drawingml/2006/spreadsheetDrawing">
      <xdr:col>78</xdr:col>
      <xdr:colOff>120650</xdr:colOff>
      <xdr:row>17</xdr:row>
      <xdr:rowOff>70485</xdr:rowOff>
    </xdr:to>
    <xdr:sp macro="" textlink="">
      <xdr:nvSpPr>
        <xdr:cNvPr id="126" name="フローチャート: 判断 125"/>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55245</xdr:rowOff>
    </xdr:from>
    <xdr:ext cx="736600" cy="258445"/>
    <xdr:sp macro="" textlink="">
      <xdr:nvSpPr>
        <xdr:cNvPr id="127" name="テキスト ボックス 126"/>
        <xdr:cNvSpPr txBox="1"/>
      </xdr:nvSpPr>
      <xdr:spPr>
        <a:xfrm>
          <a:off x="15290800" y="29698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163830</xdr:rowOff>
    </xdr:from>
    <xdr:to xmlns:xdr="http://schemas.openxmlformats.org/drawingml/2006/spreadsheetDrawing">
      <xdr:col>73</xdr:col>
      <xdr:colOff>180975</xdr:colOff>
      <xdr:row>16</xdr:row>
      <xdr:rowOff>163830</xdr:rowOff>
    </xdr:to>
    <xdr:cxnSp macro="">
      <xdr:nvCxnSpPr>
        <xdr:cNvPr id="128" name="直線コネクタ 127"/>
        <xdr:cNvCxnSpPr/>
      </xdr:nvCxnSpPr>
      <xdr:spPr>
        <a:xfrm>
          <a:off x="13893800" y="2907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144780</xdr:rowOff>
    </xdr:from>
    <xdr:to xmlns:xdr="http://schemas.openxmlformats.org/drawingml/2006/spreadsheetDrawing">
      <xdr:col>74</xdr:col>
      <xdr:colOff>31750</xdr:colOff>
      <xdr:row>17</xdr:row>
      <xdr:rowOff>74930</xdr:rowOff>
    </xdr:to>
    <xdr:sp macro="" textlink="">
      <xdr:nvSpPr>
        <xdr:cNvPr id="129" name="フローチャート: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59690</xdr:rowOff>
    </xdr:from>
    <xdr:ext cx="762000" cy="259080"/>
    <xdr:sp macro="" textlink="">
      <xdr:nvSpPr>
        <xdr:cNvPr id="130" name="テキスト ボックス 129"/>
        <xdr:cNvSpPr txBox="1"/>
      </xdr:nvSpPr>
      <xdr:spPr>
        <a:xfrm>
          <a:off x="14401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154940</xdr:rowOff>
    </xdr:from>
    <xdr:to xmlns:xdr="http://schemas.openxmlformats.org/drawingml/2006/spreadsheetDrawing">
      <xdr:col>69</xdr:col>
      <xdr:colOff>92075</xdr:colOff>
      <xdr:row>16</xdr:row>
      <xdr:rowOff>163830</xdr:rowOff>
    </xdr:to>
    <xdr:cxnSp macro="">
      <xdr:nvCxnSpPr>
        <xdr:cNvPr id="131" name="直線コネクタ 130"/>
        <xdr:cNvCxnSpPr/>
      </xdr:nvCxnSpPr>
      <xdr:spPr>
        <a:xfrm>
          <a:off x="13004800" y="28981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55880</xdr:rowOff>
    </xdr:from>
    <xdr:to xmlns:xdr="http://schemas.openxmlformats.org/drawingml/2006/spreadsheetDrawing">
      <xdr:col>69</xdr:col>
      <xdr:colOff>142875</xdr:colOff>
      <xdr:row>17</xdr:row>
      <xdr:rowOff>157480</xdr:rowOff>
    </xdr:to>
    <xdr:sp macro="" textlink="">
      <xdr:nvSpPr>
        <xdr:cNvPr id="132" name="フローチャート: 判断 131"/>
        <xdr:cNvSpPr/>
      </xdr:nvSpPr>
      <xdr:spPr>
        <a:xfrm>
          <a:off x="13843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142240</xdr:rowOff>
    </xdr:from>
    <xdr:ext cx="761365" cy="259080"/>
    <xdr:sp macro="" textlink="">
      <xdr:nvSpPr>
        <xdr:cNvPr id="133" name="テキスト ボックス 132"/>
        <xdr:cNvSpPr txBox="1"/>
      </xdr:nvSpPr>
      <xdr:spPr>
        <a:xfrm>
          <a:off x="13512800" y="3056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46355</xdr:rowOff>
    </xdr:from>
    <xdr:to xmlns:xdr="http://schemas.openxmlformats.org/drawingml/2006/spreadsheetDrawing">
      <xdr:col>65</xdr:col>
      <xdr:colOff>53975</xdr:colOff>
      <xdr:row>17</xdr:row>
      <xdr:rowOff>147955</xdr:rowOff>
    </xdr:to>
    <xdr:sp macro="" textlink="">
      <xdr:nvSpPr>
        <xdr:cNvPr id="134" name="フローチャート: 判断 133"/>
        <xdr:cNvSpPr/>
      </xdr:nvSpPr>
      <xdr:spPr>
        <a:xfrm>
          <a:off x="12954000" y="296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132715</xdr:rowOff>
    </xdr:from>
    <xdr:ext cx="762000" cy="258445"/>
    <xdr:sp macro="" textlink="">
      <xdr:nvSpPr>
        <xdr:cNvPr id="135" name="テキスト ボックス 134"/>
        <xdr:cNvSpPr txBox="1"/>
      </xdr:nvSpPr>
      <xdr:spPr>
        <a:xfrm>
          <a:off x="12623800" y="3047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7" name="テキスト ボックス 136"/>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38" name="テキスト ボックス 137"/>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0" name="テキスト ボックス 139"/>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163195</xdr:rowOff>
    </xdr:from>
    <xdr:to xmlns:xdr="http://schemas.openxmlformats.org/drawingml/2006/spreadsheetDrawing">
      <xdr:col>82</xdr:col>
      <xdr:colOff>158750</xdr:colOff>
      <xdr:row>17</xdr:row>
      <xdr:rowOff>93345</xdr:rowOff>
    </xdr:to>
    <xdr:sp macro="" textlink="">
      <xdr:nvSpPr>
        <xdr:cNvPr id="141" name="楕円 140"/>
        <xdr:cNvSpPr/>
      </xdr:nvSpPr>
      <xdr:spPr>
        <a:xfrm>
          <a:off x="16459200" y="29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8255</xdr:rowOff>
    </xdr:from>
    <xdr:ext cx="762000" cy="258445"/>
    <xdr:sp macro="" textlink="">
      <xdr:nvSpPr>
        <xdr:cNvPr id="142" name="物件費該当値テキスト"/>
        <xdr:cNvSpPr txBox="1"/>
      </xdr:nvSpPr>
      <xdr:spPr>
        <a:xfrm>
          <a:off x="16598900" y="2751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99060</xdr:rowOff>
    </xdr:from>
    <xdr:to xmlns:xdr="http://schemas.openxmlformats.org/drawingml/2006/spreadsheetDrawing">
      <xdr:col>78</xdr:col>
      <xdr:colOff>120650</xdr:colOff>
      <xdr:row>17</xdr:row>
      <xdr:rowOff>29210</xdr:rowOff>
    </xdr:to>
    <xdr:sp macro="" textlink="">
      <xdr:nvSpPr>
        <xdr:cNvPr id="143" name="楕円 142"/>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39370</xdr:rowOff>
    </xdr:from>
    <xdr:ext cx="736600" cy="259080"/>
    <xdr:sp macro="" textlink="">
      <xdr:nvSpPr>
        <xdr:cNvPr id="144" name="テキスト ボックス 143"/>
        <xdr:cNvSpPr txBox="1"/>
      </xdr:nvSpPr>
      <xdr:spPr>
        <a:xfrm>
          <a:off x="15290800" y="2611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113030</xdr:rowOff>
    </xdr:from>
    <xdr:to xmlns:xdr="http://schemas.openxmlformats.org/drawingml/2006/spreadsheetDrawing">
      <xdr:col>74</xdr:col>
      <xdr:colOff>31750</xdr:colOff>
      <xdr:row>17</xdr:row>
      <xdr:rowOff>43180</xdr:rowOff>
    </xdr:to>
    <xdr:sp macro="" textlink="">
      <xdr:nvSpPr>
        <xdr:cNvPr id="145" name="楕円 144"/>
        <xdr:cNvSpPr/>
      </xdr:nvSpPr>
      <xdr:spPr>
        <a:xfrm>
          <a:off x="14732000" y="28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53340</xdr:rowOff>
    </xdr:from>
    <xdr:ext cx="762000" cy="258445"/>
    <xdr:sp macro="" textlink="">
      <xdr:nvSpPr>
        <xdr:cNvPr id="146" name="テキスト ボックス 145"/>
        <xdr:cNvSpPr txBox="1"/>
      </xdr:nvSpPr>
      <xdr:spPr>
        <a:xfrm>
          <a:off x="14401800" y="2625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113030</xdr:rowOff>
    </xdr:from>
    <xdr:to xmlns:xdr="http://schemas.openxmlformats.org/drawingml/2006/spreadsheetDrawing">
      <xdr:col>69</xdr:col>
      <xdr:colOff>142875</xdr:colOff>
      <xdr:row>17</xdr:row>
      <xdr:rowOff>43180</xdr:rowOff>
    </xdr:to>
    <xdr:sp macro="" textlink="">
      <xdr:nvSpPr>
        <xdr:cNvPr id="147" name="楕円 146"/>
        <xdr:cNvSpPr/>
      </xdr:nvSpPr>
      <xdr:spPr>
        <a:xfrm>
          <a:off x="13843000" y="28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53340</xdr:rowOff>
    </xdr:from>
    <xdr:ext cx="761365" cy="258445"/>
    <xdr:sp macro="" textlink="">
      <xdr:nvSpPr>
        <xdr:cNvPr id="148" name="テキスト ボックス 147"/>
        <xdr:cNvSpPr txBox="1"/>
      </xdr:nvSpPr>
      <xdr:spPr>
        <a:xfrm>
          <a:off x="13512800" y="26250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103505</xdr:rowOff>
    </xdr:from>
    <xdr:to xmlns:xdr="http://schemas.openxmlformats.org/drawingml/2006/spreadsheetDrawing">
      <xdr:col>65</xdr:col>
      <xdr:colOff>53975</xdr:colOff>
      <xdr:row>17</xdr:row>
      <xdr:rowOff>33655</xdr:rowOff>
    </xdr:to>
    <xdr:sp macro="" textlink="">
      <xdr:nvSpPr>
        <xdr:cNvPr id="149" name="楕円 148"/>
        <xdr:cNvSpPr/>
      </xdr:nvSpPr>
      <xdr:spPr>
        <a:xfrm>
          <a:off x="1295400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43815</xdr:rowOff>
    </xdr:from>
    <xdr:ext cx="762000" cy="258445"/>
    <xdr:sp macro="" textlink="">
      <xdr:nvSpPr>
        <xdr:cNvPr id="150" name="テキスト ボックス 149"/>
        <xdr:cNvSpPr txBox="1"/>
      </xdr:nvSpPr>
      <xdr:spPr>
        <a:xfrm>
          <a:off x="12623800" y="2615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類似団体平均を上回っている要因として、障がい福祉サービス等に係る扶助費が多大となっていることが挙げられる。</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性質上必要な経費であることを意識しつつ、今後財政を圧迫させることのないよう、上昇に歯止めをかけられるよう努める。</a:t>
          </a:r>
          <a:endParaRPr lang="ja-JP" altLang="ja-JP" sz="1200">
            <a:effectLst/>
            <a:latin typeface="ＭＳ ゴシック"/>
            <a:ea typeface="ＭＳ 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2" name="テキスト ボックス 161"/>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4" name="テキスト ボックス 163"/>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5" name="直線コネクタ 164"/>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66" name="テキスト ボックス 165"/>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7" name="直線コネクタ 166"/>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68" name="テキスト ボックス 167"/>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69" name="直線コネクタ 168"/>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0" name="テキスト ボックス 169"/>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1" name="直線コネクタ 170"/>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2" name="テキスト ボックス 171"/>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3" name="直線コネクタ 172"/>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74" name="テキスト ボックス 173"/>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5" name="直線コネクタ 174"/>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76" name="テキスト ボックス 175"/>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61</xdr:row>
      <xdr:rowOff>20955</xdr:rowOff>
    </xdr:to>
    <xdr:cxnSp macro="">
      <xdr:nvCxnSpPr>
        <xdr:cNvPr id="179" name="直線コネクタ 178"/>
        <xdr:cNvCxnSpPr/>
      </xdr:nvCxnSpPr>
      <xdr:spPr>
        <a:xfrm flipV="1">
          <a:off x="4826000" y="90424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164465</xdr:rowOff>
    </xdr:from>
    <xdr:ext cx="762000" cy="259080"/>
    <xdr:sp macro="" textlink="">
      <xdr:nvSpPr>
        <xdr:cNvPr id="180" name="扶助費最小値テキスト"/>
        <xdr:cNvSpPr txBox="1"/>
      </xdr:nvSpPr>
      <xdr:spPr>
        <a:xfrm>
          <a:off x="4914900" y="10451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20955</xdr:rowOff>
    </xdr:from>
    <xdr:to xmlns:xdr="http://schemas.openxmlformats.org/drawingml/2006/spreadsheetDrawing">
      <xdr:col>24</xdr:col>
      <xdr:colOff>114300</xdr:colOff>
      <xdr:row>61</xdr:row>
      <xdr:rowOff>20955</xdr:rowOff>
    </xdr:to>
    <xdr:cxnSp macro="">
      <xdr:nvCxnSpPr>
        <xdr:cNvPr id="181" name="直線コネクタ 180"/>
        <xdr:cNvCxnSpPr/>
      </xdr:nvCxnSpPr>
      <xdr:spPr>
        <a:xfrm>
          <a:off x="4737100" y="1047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8445"/>
    <xdr:sp macro="" textlink="">
      <xdr:nvSpPr>
        <xdr:cNvPr id="182" name="扶助費最大値テキスト"/>
        <xdr:cNvSpPr txBox="1"/>
      </xdr:nvSpPr>
      <xdr:spPr>
        <a:xfrm>
          <a:off x="4914900" y="8785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83" name="直線コネクタ 18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167640</xdr:rowOff>
    </xdr:from>
    <xdr:to xmlns:xdr="http://schemas.openxmlformats.org/drawingml/2006/spreadsheetDrawing">
      <xdr:col>24</xdr:col>
      <xdr:colOff>25400</xdr:colOff>
      <xdr:row>56</xdr:row>
      <xdr:rowOff>45085</xdr:rowOff>
    </xdr:to>
    <xdr:cxnSp macro="">
      <xdr:nvCxnSpPr>
        <xdr:cNvPr id="184" name="直線コネクタ 183"/>
        <xdr:cNvCxnSpPr/>
      </xdr:nvCxnSpPr>
      <xdr:spPr>
        <a:xfrm flipV="1">
          <a:off x="3987800" y="959739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3175</xdr:rowOff>
    </xdr:from>
    <xdr:ext cx="762000" cy="259080"/>
    <xdr:sp macro="" textlink="">
      <xdr:nvSpPr>
        <xdr:cNvPr id="185" name="扶助費平均値テキスト"/>
        <xdr:cNvSpPr txBox="1"/>
      </xdr:nvSpPr>
      <xdr:spPr>
        <a:xfrm>
          <a:off x="4914900" y="92614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158115</xdr:rowOff>
    </xdr:from>
    <xdr:to xmlns:xdr="http://schemas.openxmlformats.org/drawingml/2006/spreadsheetDrawing">
      <xdr:col>24</xdr:col>
      <xdr:colOff>76200</xdr:colOff>
      <xdr:row>55</xdr:row>
      <xdr:rowOff>88265</xdr:rowOff>
    </xdr:to>
    <xdr:sp macro="" textlink="">
      <xdr:nvSpPr>
        <xdr:cNvPr id="186" name="フローチャート: 判断 185"/>
        <xdr:cNvSpPr/>
      </xdr:nvSpPr>
      <xdr:spPr>
        <a:xfrm>
          <a:off x="47752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45085</xdr:rowOff>
    </xdr:from>
    <xdr:to xmlns:xdr="http://schemas.openxmlformats.org/drawingml/2006/spreadsheetDrawing">
      <xdr:col>19</xdr:col>
      <xdr:colOff>187325</xdr:colOff>
      <xdr:row>56</xdr:row>
      <xdr:rowOff>159385</xdr:rowOff>
    </xdr:to>
    <xdr:cxnSp macro="">
      <xdr:nvCxnSpPr>
        <xdr:cNvPr id="187" name="直線コネクタ 186"/>
        <xdr:cNvCxnSpPr/>
      </xdr:nvCxnSpPr>
      <xdr:spPr>
        <a:xfrm flipV="1">
          <a:off x="3098800" y="964628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141605</xdr:rowOff>
    </xdr:from>
    <xdr:to xmlns:xdr="http://schemas.openxmlformats.org/drawingml/2006/spreadsheetDrawing">
      <xdr:col>20</xdr:col>
      <xdr:colOff>38100</xdr:colOff>
      <xdr:row>55</xdr:row>
      <xdr:rowOff>71755</xdr:rowOff>
    </xdr:to>
    <xdr:sp macro="" textlink="">
      <xdr:nvSpPr>
        <xdr:cNvPr id="188" name="フローチャート: 判断 187"/>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81915</xdr:rowOff>
    </xdr:from>
    <xdr:ext cx="735965" cy="259080"/>
    <xdr:sp macro="" textlink="">
      <xdr:nvSpPr>
        <xdr:cNvPr id="189" name="テキスト ボックス 188"/>
        <xdr:cNvSpPr txBox="1"/>
      </xdr:nvSpPr>
      <xdr:spPr>
        <a:xfrm>
          <a:off x="3606800" y="91687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159385</xdr:rowOff>
    </xdr:from>
    <xdr:to xmlns:xdr="http://schemas.openxmlformats.org/drawingml/2006/spreadsheetDrawing">
      <xdr:col>15</xdr:col>
      <xdr:colOff>98425</xdr:colOff>
      <xdr:row>57</xdr:row>
      <xdr:rowOff>4445</xdr:rowOff>
    </xdr:to>
    <xdr:cxnSp macro="">
      <xdr:nvCxnSpPr>
        <xdr:cNvPr id="190" name="直線コネクタ 189"/>
        <xdr:cNvCxnSpPr/>
      </xdr:nvCxnSpPr>
      <xdr:spPr>
        <a:xfrm flipV="1">
          <a:off x="2209800" y="97605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19050</xdr:rowOff>
    </xdr:from>
    <xdr:to xmlns:xdr="http://schemas.openxmlformats.org/drawingml/2006/spreadsheetDrawing">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130810</xdr:rowOff>
    </xdr:from>
    <xdr:ext cx="762000" cy="259080"/>
    <xdr:sp macro="" textlink="">
      <xdr:nvSpPr>
        <xdr:cNvPr id="192" name="テキスト ボックス 191"/>
        <xdr:cNvSpPr txBox="1"/>
      </xdr:nvSpPr>
      <xdr:spPr>
        <a:xfrm>
          <a:off x="27178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78105</xdr:rowOff>
    </xdr:from>
    <xdr:to xmlns:xdr="http://schemas.openxmlformats.org/drawingml/2006/spreadsheetDrawing">
      <xdr:col>11</xdr:col>
      <xdr:colOff>9525</xdr:colOff>
      <xdr:row>57</xdr:row>
      <xdr:rowOff>4445</xdr:rowOff>
    </xdr:to>
    <xdr:cxnSp macro="">
      <xdr:nvCxnSpPr>
        <xdr:cNvPr id="193" name="直線コネクタ 192"/>
        <xdr:cNvCxnSpPr/>
      </xdr:nvCxnSpPr>
      <xdr:spPr>
        <a:xfrm>
          <a:off x="1320800" y="967930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35560</xdr:rowOff>
    </xdr:from>
    <xdr:to xmlns:xdr="http://schemas.openxmlformats.org/drawingml/2006/spreadsheetDrawing">
      <xdr:col>11</xdr:col>
      <xdr:colOff>60325</xdr:colOff>
      <xdr:row>55</xdr:row>
      <xdr:rowOff>137160</xdr:rowOff>
    </xdr:to>
    <xdr:sp macro="" textlink="">
      <xdr:nvSpPr>
        <xdr:cNvPr id="194" name="フローチャート: 判断 193"/>
        <xdr:cNvSpPr/>
      </xdr:nvSpPr>
      <xdr:spPr>
        <a:xfrm>
          <a:off x="2159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147320</xdr:rowOff>
    </xdr:from>
    <xdr:ext cx="761365" cy="259080"/>
    <xdr:sp macro="" textlink="">
      <xdr:nvSpPr>
        <xdr:cNvPr id="195" name="テキスト ボックス 194"/>
        <xdr:cNvSpPr txBox="1"/>
      </xdr:nvSpPr>
      <xdr:spPr>
        <a:xfrm>
          <a:off x="1828800" y="9234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130810</xdr:rowOff>
    </xdr:from>
    <xdr:ext cx="761365" cy="259080"/>
    <xdr:sp macro="" textlink="">
      <xdr:nvSpPr>
        <xdr:cNvPr id="197" name="テキスト ボックス 196"/>
        <xdr:cNvSpPr txBox="1"/>
      </xdr:nvSpPr>
      <xdr:spPr>
        <a:xfrm>
          <a:off x="939800" y="9217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0" name="テキスト ボックス 199"/>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116840</xdr:rowOff>
    </xdr:from>
    <xdr:to xmlns:xdr="http://schemas.openxmlformats.org/drawingml/2006/spreadsheetDrawing">
      <xdr:col>24</xdr:col>
      <xdr:colOff>76200</xdr:colOff>
      <xdr:row>56</xdr:row>
      <xdr:rowOff>46990</xdr:rowOff>
    </xdr:to>
    <xdr:sp macro="" textlink="">
      <xdr:nvSpPr>
        <xdr:cNvPr id="203" name="楕円 202"/>
        <xdr:cNvSpPr/>
      </xdr:nvSpPr>
      <xdr:spPr>
        <a:xfrm>
          <a:off x="47752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88900</xdr:rowOff>
    </xdr:from>
    <xdr:ext cx="762000" cy="258445"/>
    <xdr:sp macro="" textlink="">
      <xdr:nvSpPr>
        <xdr:cNvPr id="204" name="扶助費該当値テキスト"/>
        <xdr:cNvSpPr txBox="1"/>
      </xdr:nvSpPr>
      <xdr:spPr>
        <a:xfrm>
          <a:off x="4914900" y="9518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166370</xdr:rowOff>
    </xdr:from>
    <xdr:to xmlns:xdr="http://schemas.openxmlformats.org/drawingml/2006/spreadsheetDrawing">
      <xdr:col>20</xdr:col>
      <xdr:colOff>38100</xdr:colOff>
      <xdr:row>56</xdr:row>
      <xdr:rowOff>95885</xdr:rowOff>
    </xdr:to>
    <xdr:sp macro="" textlink="">
      <xdr:nvSpPr>
        <xdr:cNvPr id="205" name="楕円 204"/>
        <xdr:cNvSpPr/>
      </xdr:nvSpPr>
      <xdr:spPr>
        <a:xfrm>
          <a:off x="39370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80645</xdr:rowOff>
    </xdr:from>
    <xdr:ext cx="735965" cy="259080"/>
    <xdr:sp macro="" textlink="">
      <xdr:nvSpPr>
        <xdr:cNvPr id="206" name="テキスト ボックス 205"/>
        <xdr:cNvSpPr txBox="1"/>
      </xdr:nvSpPr>
      <xdr:spPr>
        <a:xfrm>
          <a:off x="3606800" y="96818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109220</xdr:rowOff>
    </xdr:from>
    <xdr:to xmlns:xdr="http://schemas.openxmlformats.org/drawingml/2006/spreadsheetDrawing">
      <xdr:col>15</xdr:col>
      <xdr:colOff>149225</xdr:colOff>
      <xdr:row>57</xdr:row>
      <xdr:rowOff>38735</xdr:rowOff>
    </xdr:to>
    <xdr:sp macro="" textlink="">
      <xdr:nvSpPr>
        <xdr:cNvPr id="207" name="楕円 206"/>
        <xdr:cNvSpPr/>
      </xdr:nvSpPr>
      <xdr:spPr>
        <a:xfrm>
          <a:off x="304800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23495</xdr:rowOff>
    </xdr:from>
    <xdr:ext cx="762000" cy="259080"/>
    <xdr:sp macro="" textlink="">
      <xdr:nvSpPr>
        <xdr:cNvPr id="208" name="テキスト ボックス 207"/>
        <xdr:cNvSpPr txBox="1"/>
      </xdr:nvSpPr>
      <xdr:spPr>
        <a:xfrm>
          <a:off x="2717800" y="9796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125095</xdr:rowOff>
    </xdr:from>
    <xdr:to xmlns:xdr="http://schemas.openxmlformats.org/drawingml/2006/spreadsheetDrawing">
      <xdr:col>11</xdr:col>
      <xdr:colOff>60325</xdr:colOff>
      <xdr:row>57</xdr:row>
      <xdr:rowOff>55245</xdr:rowOff>
    </xdr:to>
    <xdr:sp macro="" textlink="">
      <xdr:nvSpPr>
        <xdr:cNvPr id="209" name="楕円 208"/>
        <xdr:cNvSpPr/>
      </xdr:nvSpPr>
      <xdr:spPr>
        <a:xfrm>
          <a:off x="2159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40640</xdr:rowOff>
    </xdr:from>
    <xdr:ext cx="761365" cy="258445"/>
    <xdr:sp macro="" textlink="">
      <xdr:nvSpPr>
        <xdr:cNvPr id="210" name="テキスト ボックス 209"/>
        <xdr:cNvSpPr txBox="1"/>
      </xdr:nvSpPr>
      <xdr:spPr>
        <a:xfrm>
          <a:off x="1828800" y="98132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27305</xdr:rowOff>
    </xdr:from>
    <xdr:to xmlns:xdr="http://schemas.openxmlformats.org/drawingml/2006/spreadsheetDrawing">
      <xdr:col>6</xdr:col>
      <xdr:colOff>171450</xdr:colOff>
      <xdr:row>56</xdr:row>
      <xdr:rowOff>128905</xdr:rowOff>
    </xdr:to>
    <xdr:sp macro="" textlink="">
      <xdr:nvSpPr>
        <xdr:cNvPr id="211" name="楕円 210"/>
        <xdr:cNvSpPr/>
      </xdr:nvSpPr>
      <xdr:spPr>
        <a:xfrm>
          <a:off x="1270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113665</xdr:rowOff>
    </xdr:from>
    <xdr:ext cx="761365" cy="258445"/>
    <xdr:sp macro="" textlink="">
      <xdr:nvSpPr>
        <xdr:cNvPr id="212" name="テキスト ボックス 211"/>
        <xdr:cNvSpPr txBox="1"/>
      </xdr:nvSpPr>
      <xdr:spPr>
        <a:xfrm>
          <a:off x="939800" y="97148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その他に係る経常収支比率が、類似団体平均を</a:t>
          </a:r>
          <a:r>
            <a:rPr kumimoji="1" lang="en-US" altLang="ja-JP" sz="1200">
              <a:solidFill>
                <a:schemeClr val="dk1"/>
              </a:solidFill>
              <a:effectLst/>
              <a:latin typeface="ＭＳ ゴシック"/>
              <a:ea typeface="ＭＳ ゴシック"/>
              <a:cs typeface="+mn-cs"/>
            </a:rPr>
            <a:t>4.2</a:t>
          </a:r>
          <a:r>
            <a:rPr kumimoji="1" lang="ja-JP" altLang="ja-JP" sz="1200">
              <a:solidFill>
                <a:schemeClr val="dk1"/>
              </a:solidFill>
              <a:effectLst/>
              <a:latin typeface="ＭＳ ゴシック"/>
              <a:ea typeface="ＭＳ ゴシック"/>
              <a:cs typeface="+mn-cs"/>
            </a:rPr>
            <a:t>ポイント上回っている要因は、簡易水道事業特別会計への繰出金や維持補修費が類似団体より大きいことが主な要因となっている。</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公共施設の耐用年数の経過状況を考慮すると、今後更に増加することが見込まれることから、計画的な維持補修に努め、経費の抑制を図る。</a:t>
          </a:r>
          <a:endParaRPr lang="ja-JP" altLang="ja-JP" sz="1200">
            <a:effectLst/>
            <a:latin typeface="ＭＳ ゴシック"/>
            <a:ea typeface="ＭＳ 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4" name="テキスト ボックス 223"/>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6" name="テキスト ボックス 225"/>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27" name="直線コネクタ 226"/>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507365" cy="258445"/>
    <xdr:sp macro="" textlink="">
      <xdr:nvSpPr>
        <xdr:cNvPr id="228" name="テキスト ボックス 227"/>
        <xdr:cNvSpPr txBox="1"/>
      </xdr:nvSpPr>
      <xdr:spPr>
        <a:xfrm>
          <a:off x="11938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0" name="テキスト ボックス 229"/>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31" name="直線コネクタ 230"/>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507365" cy="258445"/>
    <xdr:sp macro="" textlink="">
      <xdr:nvSpPr>
        <xdr:cNvPr id="232" name="テキスト ボックス 231"/>
        <xdr:cNvSpPr txBox="1"/>
      </xdr:nvSpPr>
      <xdr:spPr>
        <a:xfrm>
          <a:off x="11938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3" name="直線コネクタ 23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12700</xdr:rowOff>
    </xdr:from>
    <xdr:to xmlns:xdr="http://schemas.openxmlformats.org/drawingml/2006/spreadsheetDrawing">
      <xdr:col>82</xdr:col>
      <xdr:colOff>107950</xdr:colOff>
      <xdr:row>61</xdr:row>
      <xdr:rowOff>29845</xdr:rowOff>
    </xdr:to>
    <xdr:cxnSp macro="">
      <xdr:nvCxnSpPr>
        <xdr:cNvPr id="235" name="直線コネクタ 234"/>
        <xdr:cNvCxnSpPr/>
      </xdr:nvCxnSpPr>
      <xdr:spPr>
        <a:xfrm flipV="1">
          <a:off x="16510000" y="927100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1905</xdr:rowOff>
    </xdr:from>
    <xdr:ext cx="762000" cy="259080"/>
    <xdr:sp macro="" textlink="">
      <xdr:nvSpPr>
        <xdr:cNvPr id="236" name="その他最小値テキスト"/>
        <xdr:cNvSpPr txBox="1"/>
      </xdr:nvSpPr>
      <xdr:spPr>
        <a:xfrm>
          <a:off x="16598900" y="1046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29845</xdr:rowOff>
    </xdr:from>
    <xdr:to xmlns:xdr="http://schemas.openxmlformats.org/drawingml/2006/spreadsheetDrawing">
      <xdr:col>82</xdr:col>
      <xdr:colOff>196850</xdr:colOff>
      <xdr:row>61</xdr:row>
      <xdr:rowOff>29845</xdr:rowOff>
    </xdr:to>
    <xdr:cxnSp macro="">
      <xdr:nvCxnSpPr>
        <xdr:cNvPr id="237" name="直線コネクタ 236"/>
        <xdr:cNvCxnSpPr/>
      </xdr:nvCxnSpPr>
      <xdr:spPr>
        <a:xfrm>
          <a:off x="16421100" y="1048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99060</xdr:rowOff>
    </xdr:from>
    <xdr:ext cx="762000" cy="258445"/>
    <xdr:sp macro="" textlink="">
      <xdr:nvSpPr>
        <xdr:cNvPr id="238" name="その他最大値テキスト"/>
        <xdr:cNvSpPr txBox="1"/>
      </xdr:nvSpPr>
      <xdr:spPr>
        <a:xfrm>
          <a:off x="16598900" y="901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12700</xdr:rowOff>
    </xdr:from>
    <xdr:to xmlns:xdr="http://schemas.openxmlformats.org/drawingml/2006/spreadsheetDrawing">
      <xdr:col>82</xdr:col>
      <xdr:colOff>196850</xdr:colOff>
      <xdr:row>54</xdr:row>
      <xdr:rowOff>12700</xdr:rowOff>
    </xdr:to>
    <xdr:cxnSp macro="">
      <xdr:nvCxnSpPr>
        <xdr:cNvPr id="239" name="直線コネクタ 238"/>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1270</xdr:rowOff>
    </xdr:from>
    <xdr:to xmlns:xdr="http://schemas.openxmlformats.org/drawingml/2006/spreadsheetDrawing">
      <xdr:col>82</xdr:col>
      <xdr:colOff>107950</xdr:colOff>
      <xdr:row>59</xdr:row>
      <xdr:rowOff>1270</xdr:rowOff>
    </xdr:to>
    <xdr:cxnSp macro="">
      <xdr:nvCxnSpPr>
        <xdr:cNvPr id="240" name="直線コネクタ 239"/>
        <xdr:cNvCxnSpPr/>
      </xdr:nvCxnSpPr>
      <xdr:spPr>
        <a:xfrm>
          <a:off x="15671800" y="101168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69850</xdr:rowOff>
    </xdr:from>
    <xdr:ext cx="762000" cy="259080"/>
    <xdr:sp macro="" textlink="">
      <xdr:nvSpPr>
        <xdr:cNvPr id="241" name="その他平均値テキスト"/>
        <xdr:cNvSpPr txBox="1"/>
      </xdr:nvSpPr>
      <xdr:spPr>
        <a:xfrm>
          <a:off x="16598900" y="96710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53340</xdr:rowOff>
    </xdr:from>
    <xdr:to xmlns:xdr="http://schemas.openxmlformats.org/drawingml/2006/spreadsheetDrawing">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1270</xdr:rowOff>
    </xdr:from>
    <xdr:to xmlns:xdr="http://schemas.openxmlformats.org/drawingml/2006/spreadsheetDrawing">
      <xdr:col>78</xdr:col>
      <xdr:colOff>69850</xdr:colOff>
      <xdr:row>59</xdr:row>
      <xdr:rowOff>92710</xdr:rowOff>
    </xdr:to>
    <xdr:cxnSp macro="">
      <xdr:nvCxnSpPr>
        <xdr:cNvPr id="243" name="直線コネクタ 242"/>
        <xdr:cNvCxnSpPr/>
      </xdr:nvCxnSpPr>
      <xdr:spPr>
        <a:xfrm flipV="1">
          <a:off x="14782800" y="101168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36195</xdr:rowOff>
    </xdr:from>
    <xdr:to xmlns:xdr="http://schemas.openxmlformats.org/drawingml/2006/spreadsheetDrawing">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147955</xdr:rowOff>
    </xdr:from>
    <xdr:ext cx="736600" cy="258445"/>
    <xdr:sp macro="" textlink="">
      <xdr:nvSpPr>
        <xdr:cNvPr id="245" name="テキスト ボックス 244"/>
        <xdr:cNvSpPr txBox="1"/>
      </xdr:nvSpPr>
      <xdr:spPr>
        <a:xfrm>
          <a:off x="15290800" y="95777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18415</xdr:rowOff>
    </xdr:from>
    <xdr:to xmlns:xdr="http://schemas.openxmlformats.org/drawingml/2006/spreadsheetDrawing">
      <xdr:col>73</xdr:col>
      <xdr:colOff>180975</xdr:colOff>
      <xdr:row>59</xdr:row>
      <xdr:rowOff>92710</xdr:rowOff>
    </xdr:to>
    <xdr:cxnSp macro="">
      <xdr:nvCxnSpPr>
        <xdr:cNvPr id="246" name="直線コネクタ 245"/>
        <xdr:cNvCxnSpPr/>
      </xdr:nvCxnSpPr>
      <xdr:spPr>
        <a:xfrm>
          <a:off x="13893800" y="1013396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93345</xdr:rowOff>
    </xdr:from>
    <xdr:to xmlns:xdr="http://schemas.openxmlformats.org/drawingml/2006/spreadsheetDrawing">
      <xdr:col>74</xdr:col>
      <xdr:colOff>31750</xdr:colOff>
      <xdr:row>58</xdr:row>
      <xdr:rowOff>23495</xdr:rowOff>
    </xdr:to>
    <xdr:sp macro="" textlink="">
      <xdr:nvSpPr>
        <xdr:cNvPr id="247" name="フローチャート: 判断 246"/>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33655</xdr:rowOff>
    </xdr:from>
    <xdr:ext cx="762000" cy="258445"/>
    <xdr:sp macro="" textlink="">
      <xdr:nvSpPr>
        <xdr:cNvPr id="248" name="テキスト ボックス 247"/>
        <xdr:cNvSpPr txBox="1"/>
      </xdr:nvSpPr>
      <xdr:spPr>
        <a:xfrm>
          <a:off x="14401800" y="9634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18415</xdr:rowOff>
    </xdr:from>
    <xdr:to xmlns:xdr="http://schemas.openxmlformats.org/drawingml/2006/spreadsheetDrawing">
      <xdr:col>69</xdr:col>
      <xdr:colOff>92075</xdr:colOff>
      <xdr:row>59</xdr:row>
      <xdr:rowOff>35560</xdr:rowOff>
    </xdr:to>
    <xdr:cxnSp macro="">
      <xdr:nvCxnSpPr>
        <xdr:cNvPr id="249" name="直線コネクタ 248"/>
        <xdr:cNvCxnSpPr/>
      </xdr:nvCxnSpPr>
      <xdr:spPr>
        <a:xfrm flipV="1">
          <a:off x="13004800" y="101339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87630</xdr:rowOff>
    </xdr:from>
    <xdr:to xmlns:xdr="http://schemas.openxmlformats.org/drawingml/2006/spreadsheetDrawing">
      <xdr:col>69</xdr:col>
      <xdr:colOff>142875</xdr:colOff>
      <xdr:row>58</xdr:row>
      <xdr:rowOff>17780</xdr:rowOff>
    </xdr:to>
    <xdr:sp macro="" textlink="">
      <xdr:nvSpPr>
        <xdr:cNvPr id="250" name="フローチャート: 判断 249"/>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27940</xdr:rowOff>
    </xdr:from>
    <xdr:ext cx="761365" cy="259080"/>
    <xdr:sp macro="" textlink="">
      <xdr:nvSpPr>
        <xdr:cNvPr id="251" name="テキスト ボックス 250"/>
        <xdr:cNvSpPr txBox="1"/>
      </xdr:nvSpPr>
      <xdr:spPr>
        <a:xfrm>
          <a:off x="13512800" y="9629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110490</xdr:rowOff>
    </xdr:from>
    <xdr:to xmlns:xdr="http://schemas.openxmlformats.org/drawingml/2006/spreadsheetDrawing">
      <xdr:col>65</xdr:col>
      <xdr:colOff>53975</xdr:colOff>
      <xdr:row>58</xdr:row>
      <xdr:rowOff>40640</xdr:rowOff>
    </xdr:to>
    <xdr:sp macro="" textlink="">
      <xdr:nvSpPr>
        <xdr:cNvPr id="252" name="フローチャート: 判断 251"/>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50800</xdr:rowOff>
    </xdr:from>
    <xdr:ext cx="762000" cy="259080"/>
    <xdr:sp macro="" textlink="">
      <xdr:nvSpPr>
        <xdr:cNvPr id="253" name="テキスト ボックス 252"/>
        <xdr:cNvSpPr txBox="1"/>
      </xdr:nvSpPr>
      <xdr:spPr>
        <a:xfrm>
          <a:off x="12623800" y="965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4" name="テキスト ボックス 25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55" name="テキスト ボックス 254"/>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56" name="テキスト ボックス 255"/>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7" name="テキスト ボックス 25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58" name="テキスト ボックス 257"/>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121920</xdr:rowOff>
    </xdr:from>
    <xdr:to xmlns:xdr="http://schemas.openxmlformats.org/drawingml/2006/spreadsheetDrawing">
      <xdr:col>82</xdr:col>
      <xdr:colOff>158750</xdr:colOff>
      <xdr:row>59</xdr:row>
      <xdr:rowOff>52070</xdr:rowOff>
    </xdr:to>
    <xdr:sp macro="" textlink="">
      <xdr:nvSpPr>
        <xdr:cNvPr id="259" name="楕円 258"/>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93980</xdr:rowOff>
    </xdr:from>
    <xdr:ext cx="762000" cy="259080"/>
    <xdr:sp macro="" textlink="">
      <xdr:nvSpPr>
        <xdr:cNvPr id="260" name="その他該当値テキスト"/>
        <xdr:cNvSpPr txBox="1"/>
      </xdr:nvSpPr>
      <xdr:spPr>
        <a:xfrm>
          <a:off x="16598900" y="1003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121920</xdr:rowOff>
    </xdr:from>
    <xdr:to xmlns:xdr="http://schemas.openxmlformats.org/drawingml/2006/spreadsheetDrawing">
      <xdr:col>78</xdr:col>
      <xdr:colOff>120650</xdr:colOff>
      <xdr:row>59</xdr:row>
      <xdr:rowOff>52070</xdr:rowOff>
    </xdr:to>
    <xdr:sp macro="" textlink="">
      <xdr:nvSpPr>
        <xdr:cNvPr id="261" name="楕円 260"/>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36830</xdr:rowOff>
    </xdr:from>
    <xdr:ext cx="736600" cy="259080"/>
    <xdr:sp macro="" textlink="">
      <xdr:nvSpPr>
        <xdr:cNvPr id="262" name="テキスト ボックス 261"/>
        <xdr:cNvSpPr txBox="1"/>
      </xdr:nvSpPr>
      <xdr:spPr>
        <a:xfrm>
          <a:off x="15290800" y="10152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41910</xdr:rowOff>
    </xdr:from>
    <xdr:to xmlns:xdr="http://schemas.openxmlformats.org/drawingml/2006/spreadsheetDrawing">
      <xdr:col>74</xdr:col>
      <xdr:colOff>31750</xdr:colOff>
      <xdr:row>59</xdr:row>
      <xdr:rowOff>143510</xdr:rowOff>
    </xdr:to>
    <xdr:sp macro="" textlink="">
      <xdr:nvSpPr>
        <xdr:cNvPr id="263" name="楕円 262"/>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128270</xdr:rowOff>
    </xdr:from>
    <xdr:ext cx="762000" cy="259080"/>
    <xdr:sp macro="" textlink="">
      <xdr:nvSpPr>
        <xdr:cNvPr id="264" name="テキスト ボックス 263"/>
        <xdr:cNvSpPr txBox="1"/>
      </xdr:nvSpPr>
      <xdr:spPr>
        <a:xfrm>
          <a:off x="14401800" y="1024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139065</xdr:rowOff>
    </xdr:from>
    <xdr:to xmlns:xdr="http://schemas.openxmlformats.org/drawingml/2006/spreadsheetDrawing">
      <xdr:col>69</xdr:col>
      <xdr:colOff>142875</xdr:colOff>
      <xdr:row>59</xdr:row>
      <xdr:rowOff>69215</xdr:rowOff>
    </xdr:to>
    <xdr:sp macro="" textlink="">
      <xdr:nvSpPr>
        <xdr:cNvPr id="265" name="楕円 264"/>
        <xdr:cNvSpPr/>
      </xdr:nvSpPr>
      <xdr:spPr>
        <a:xfrm>
          <a:off x="138430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53975</xdr:rowOff>
    </xdr:from>
    <xdr:ext cx="761365" cy="258445"/>
    <xdr:sp macro="" textlink="">
      <xdr:nvSpPr>
        <xdr:cNvPr id="266" name="テキスト ボックス 265"/>
        <xdr:cNvSpPr txBox="1"/>
      </xdr:nvSpPr>
      <xdr:spPr>
        <a:xfrm>
          <a:off x="13512800" y="101695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156210</xdr:rowOff>
    </xdr:from>
    <xdr:to xmlns:xdr="http://schemas.openxmlformats.org/drawingml/2006/spreadsheetDrawing">
      <xdr:col>65</xdr:col>
      <xdr:colOff>53975</xdr:colOff>
      <xdr:row>59</xdr:row>
      <xdr:rowOff>86360</xdr:rowOff>
    </xdr:to>
    <xdr:sp macro="" textlink="">
      <xdr:nvSpPr>
        <xdr:cNvPr id="267" name="楕円 266"/>
        <xdr:cNvSpPr/>
      </xdr:nvSpPr>
      <xdr:spPr>
        <a:xfrm>
          <a:off x="129540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71120</xdr:rowOff>
    </xdr:from>
    <xdr:ext cx="762000" cy="259080"/>
    <xdr:sp macro="" textlink="">
      <xdr:nvSpPr>
        <xdr:cNvPr id="268" name="テキスト ボックス 267"/>
        <xdr:cNvSpPr txBox="1"/>
      </xdr:nvSpPr>
      <xdr:spPr>
        <a:xfrm>
          <a:off x="12623800" y="1018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昨年度と比較し</a:t>
          </a:r>
          <a:r>
            <a:rPr kumimoji="1" lang="en-US" altLang="ja-JP" sz="1200">
              <a:solidFill>
                <a:schemeClr val="dk1"/>
              </a:solidFill>
              <a:effectLst/>
              <a:latin typeface="ＭＳ ゴシック"/>
              <a:ea typeface="ＭＳ ゴシック"/>
              <a:cs typeface="+mn-cs"/>
            </a:rPr>
            <a:t>0.5</a:t>
          </a:r>
          <a:r>
            <a:rPr kumimoji="1" lang="ja-JP" altLang="ja-JP" sz="1200">
              <a:solidFill>
                <a:schemeClr val="dk1"/>
              </a:solidFill>
              <a:effectLst/>
              <a:latin typeface="ＭＳ ゴシック"/>
              <a:ea typeface="ＭＳ ゴシック"/>
              <a:cs typeface="+mn-cs"/>
            </a:rPr>
            <a:t>ポイントの増となったものの、類似団体平均を下回っている。</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一部事務組合への負担金や各種団体への補助金が多額となっている現状があることから、今後も引き続き事業の見直しや廃止を行うことで、比率の逓減を図る。</a:t>
          </a:r>
          <a:endParaRPr lang="ja-JP" altLang="ja-JP" sz="1200">
            <a:effectLst/>
            <a:latin typeface="ＭＳ ゴシック"/>
            <a:ea typeface="ＭＳ 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0" name="テキスト ボックス 279"/>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1" name="直線コネクタ 28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2" name="テキスト ボックス 281"/>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3" name="直線コネクタ 282"/>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84" name="テキスト ボックス 283"/>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5" name="直線コネクタ 284"/>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86" name="テキスト ボックス 285"/>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7" name="直線コネクタ 286"/>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88" name="テキスト ボックス 287"/>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89" name="直線コネクタ 288"/>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0" name="テキスト ボックス 289"/>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1" name="直線コネクタ 29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49530</xdr:rowOff>
    </xdr:from>
    <xdr:to xmlns:xdr="http://schemas.openxmlformats.org/drawingml/2006/spreadsheetDrawing">
      <xdr:col>82</xdr:col>
      <xdr:colOff>107950</xdr:colOff>
      <xdr:row>40</xdr:row>
      <xdr:rowOff>149860</xdr:rowOff>
    </xdr:to>
    <xdr:cxnSp macro="">
      <xdr:nvCxnSpPr>
        <xdr:cNvPr id="293" name="直線コネクタ 292"/>
        <xdr:cNvCxnSpPr/>
      </xdr:nvCxnSpPr>
      <xdr:spPr>
        <a:xfrm flipV="1">
          <a:off x="16510000" y="5878830"/>
          <a:ext cx="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121920</xdr:rowOff>
    </xdr:from>
    <xdr:ext cx="762000" cy="258445"/>
    <xdr:sp macro="" textlink="">
      <xdr:nvSpPr>
        <xdr:cNvPr id="294" name="補助費等最小値テキスト"/>
        <xdr:cNvSpPr txBox="1"/>
      </xdr:nvSpPr>
      <xdr:spPr>
        <a:xfrm>
          <a:off x="16598900" y="6979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149860</xdr:rowOff>
    </xdr:from>
    <xdr:to xmlns:xdr="http://schemas.openxmlformats.org/drawingml/2006/spreadsheetDrawing">
      <xdr:col>82</xdr:col>
      <xdr:colOff>196850</xdr:colOff>
      <xdr:row>40</xdr:row>
      <xdr:rowOff>149860</xdr:rowOff>
    </xdr:to>
    <xdr:cxnSp macro="">
      <xdr:nvCxnSpPr>
        <xdr:cNvPr id="295" name="直線コネクタ 294"/>
        <xdr:cNvCxnSpPr/>
      </xdr:nvCxnSpPr>
      <xdr:spPr>
        <a:xfrm>
          <a:off x="16421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135890</xdr:rowOff>
    </xdr:from>
    <xdr:ext cx="762000" cy="259080"/>
    <xdr:sp macro="" textlink="">
      <xdr:nvSpPr>
        <xdr:cNvPr id="296" name="補助費等最大値テキスト"/>
        <xdr:cNvSpPr txBox="1"/>
      </xdr:nvSpPr>
      <xdr:spPr>
        <a:xfrm>
          <a:off x="16598900" y="562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49530</xdr:rowOff>
    </xdr:from>
    <xdr:to xmlns:xdr="http://schemas.openxmlformats.org/drawingml/2006/spreadsheetDrawing">
      <xdr:col>82</xdr:col>
      <xdr:colOff>196850</xdr:colOff>
      <xdr:row>34</xdr:row>
      <xdr:rowOff>49530</xdr:rowOff>
    </xdr:to>
    <xdr:cxnSp macro="">
      <xdr:nvCxnSpPr>
        <xdr:cNvPr id="297" name="直線コネクタ 296"/>
        <xdr:cNvCxnSpPr/>
      </xdr:nvCxnSpPr>
      <xdr:spPr>
        <a:xfrm>
          <a:off x="164211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109220</xdr:rowOff>
    </xdr:from>
    <xdr:to xmlns:xdr="http://schemas.openxmlformats.org/drawingml/2006/spreadsheetDrawing">
      <xdr:col>82</xdr:col>
      <xdr:colOff>107950</xdr:colOff>
      <xdr:row>36</xdr:row>
      <xdr:rowOff>132080</xdr:rowOff>
    </xdr:to>
    <xdr:cxnSp macro="">
      <xdr:nvCxnSpPr>
        <xdr:cNvPr id="298" name="直線コネクタ 297"/>
        <xdr:cNvCxnSpPr/>
      </xdr:nvCxnSpPr>
      <xdr:spPr>
        <a:xfrm>
          <a:off x="15671800" y="62814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57150</xdr:rowOff>
    </xdr:from>
    <xdr:ext cx="762000" cy="259080"/>
    <xdr:sp macro="" textlink="">
      <xdr:nvSpPr>
        <xdr:cNvPr id="299" name="補助費等平均値テキスト"/>
        <xdr:cNvSpPr txBox="1"/>
      </xdr:nvSpPr>
      <xdr:spPr>
        <a:xfrm>
          <a:off x="16598900" y="6229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85090</xdr:rowOff>
    </xdr:from>
    <xdr:to xmlns:xdr="http://schemas.openxmlformats.org/drawingml/2006/spreadsheetDrawing">
      <xdr:col>82</xdr:col>
      <xdr:colOff>158750</xdr:colOff>
      <xdr:row>37</xdr:row>
      <xdr:rowOff>15240</xdr:rowOff>
    </xdr:to>
    <xdr:sp macro="" textlink="">
      <xdr:nvSpPr>
        <xdr:cNvPr id="300" name="フローチャート: 判断 299"/>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109220</xdr:rowOff>
    </xdr:from>
    <xdr:to xmlns:xdr="http://schemas.openxmlformats.org/drawingml/2006/spreadsheetDrawing">
      <xdr:col>78</xdr:col>
      <xdr:colOff>69850</xdr:colOff>
      <xdr:row>36</xdr:row>
      <xdr:rowOff>154940</xdr:rowOff>
    </xdr:to>
    <xdr:cxnSp macro="">
      <xdr:nvCxnSpPr>
        <xdr:cNvPr id="301" name="直線コネクタ 300"/>
        <xdr:cNvCxnSpPr/>
      </xdr:nvCxnSpPr>
      <xdr:spPr>
        <a:xfrm flipV="1">
          <a:off x="14782800" y="62814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62230</xdr:rowOff>
    </xdr:from>
    <xdr:to xmlns:xdr="http://schemas.openxmlformats.org/drawingml/2006/spreadsheetDrawing">
      <xdr:col>78</xdr:col>
      <xdr:colOff>120650</xdr:colOff>
      <xdr:row>36</xdr:row>
      <xdr:rowOff>163830</xdr:rowOff>
    </xdr:to>
    <xdr:sp macro="" textlink="">
      <xdr:nvSpPr>
        <xdr:cNvPr id="302" name="フローチャート: 判断 301"/>
        <xdr:cNvSpPr/>
      </xdr:nvSpPr>
      <xdr:spPr>
        <a:xfrm>
          <a:off x="15621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148590</xdr:rowOff>
    </xdr:from>
    <xdr:ext cx="736600" cy="259080"/>
    <xdr:sp macro="" textlink="">
      <xdr:nvSpPr>
        <xdr:cNvPr id="303" name="テキスト ボックス 302"/>
        <xdr:cNvSpPr txBox="1"/>
      </xdr:nvSpPr>
      <xdr:spPr>
        <a:xfrm>
          <a:off x="15290800" y="632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113030</xdr:rowOff>
    </xdr:from>
    <xdr:to xmlns:xdr="http://schemas.openxmlformats.org/drawingml/2006/spreadsheetDrawing">
      <xdr:col>73</xdr:col>
      <xdr:colOff>180975</xdr:colOff>
      <xdr:row>36</xdr:row>
      <xdr:rowOff>154940</xdr:rowOff>
    </xdr:to>
    <xdr:cxnSp macro="">
      <xdr:nvCxnSpPr>
        <xdr:cNvPr id="304" name="直線コネクタ 303"/>
        <xdr:cNvCxnSpPr/>
      </xdr:nvCxnSpPr>
      <xdr:spPr>
        <a:xfrm>
          <a:off x="13893800" y="62852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05" name="フローチャート: 判断 304"/>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06" name="テキスト ボックス 305"/>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113030</xdr:rowOff>
    </xdr:from>
    <xdr:to xmlns:xdr="http://schemas.openxmlformats.org/drawingml/2006/spreadsheetDrawing">
      <xdr:col>69</xdr:col>
      <xdr:colOff>92075</xdr:colOff>
      <xdr:row>36</xdr:row>
      <xdr:rowOff>122555</xdr:rowOff>
    </xdr:to>
    <xdr:cxnSp macro="">
      <xdr:nvCxnSpPr>
        <xdr:cNvPr id="307" name="直線コネクタ 306"/>
        <xdr:cNvCxnSpPr/>
      </xdr:nvCxnSpPr>
      <xdr:spPr>
        <a:xfrm flipV="1">
          <a:off x="13004800" y="62852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90170</xdr:rowOff>
    </xdr:from>
    <xdr:to xmlns:xdr="http://schemas.openxmlformats.org/drawingml/2006/spreadsheetDrawing">
      <xdr:col>69</xdr:col>
      <xdr:colOff>142875</xdr:colOff>
      <xdr:row>37</xdr:row>
      <xdr:rowOff>20320</xdr:rowOff>
    </xdr:to>
    <xdr:sp macro="" textlink="">
      <xdr:nvSpPr>
        <xdr:cNvPr id="308" name="フローチャート: 判断 307"/>
        <xdr:cNvSpPr/>
      </xdr:nvSpPr>
      <xdr:spPr>
        <a:xfrm>
          <a:off x="13843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5080</xdr:rowOff>
    </xdr:from>
    <xdr:ext cx="761365" cy="259080"/>
    <xdr:sp macro="" textlink="">
      <xdr:nvSpPr>
        <xdr:cNvPr id="309" name="テキスト ボックス 308"/>
        <xdr:cNvSpPr txBox="1"/>
      </xdr:nvSpPr>
      <xdr:spPr>
        <a:xfrm>
          <a:off x="13512800" y="6348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0" name="フローチャート: 判断 309"/>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0</xdr:rowOff>
    </xdr:from>
    <xdr:ext cx="762000" cy="259080"/>
    <xdr:sp macro="" textlink="">
      <xdr:nvSpPr>
        <xdr:cNvPr id="311" name="テキスト ボックス 310"/>
        <xdr:cNvSpPr txBox="1"/>
      </xdr:nvSpPr>
      <xdr:spPr>
        <a:xfrm>
          <a:off x="12623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2" name="テキスト ボックス 31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3" name="テキスト ボックス 312"/>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14" name="テキスト ボックス 313"/>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5" name="テキスト ボックス 31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16" name="テキスト ボックス 315"/>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80645</xdr:rowOff>
    </xdr:from>
    <xdr:to xmlns:xdr="http://schemas.openxmlformats.org/drawingml/2006/spreadsheetDrawing">
      <xdr:col>82</xdr:col>
      <xdr:colOff>158750</xdr:colOff>
      <xdr:row>37</xdr:row>
      <xdr:rowOff>10795</xdr:rowOff>
    </xdr:to>
    <xdr:sp macro="" textlink="">
      <xdr:nvSpPr>
        <xdr:cNvPr id="317" name="楕円 316"/>
        <xdr:cNvSpPr/>
      </xdr:nvSpPr>
      <xdr:spPr>
        <a:xfrm>
          <a:off x="164592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97790</xdr:rowOff>
    </xdr:from>
    <xdr:ext cx="762000" cy="258445"/>
    <xdr:sp macro="" textlink="">
      <xdr:nvSpPr>
        <xdr:cNvPr id="318" name="補助費等該当値テキスト"/>
        <xdr:cNvSpPr txBox="1"/>
      </xdr:nvSpPr>
      <xdr:spPr>
        <a:xfrm>
          <a:off x="16598900" y="6098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57785</xdr:rowOff>
    </xdr:from>
    <xdr:to xmlns:xdr="http://schemas.openxmlformats.org/drawingml/2006/spreadsheetDrawing">
      <xdr:col>78</xdr:col>
      <xdr:colOff>120650</xdr:colOff>
      <xdr:row>36</xdr:row>
      <xdr:rowOff>159385</xdr:rowOff>
    </xdr:to>
    <xdr:sp macro="" textlink="">
      <xdr:nvSpPr>
        <xdr:cNvPr id="319" name="楕円 318"/>
        <xdr:cNvSpPr/>
      </xdr:nvSpPr>
      <xdr:spPr>
        <a:xfrm>
          <a:off x="15621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169545</xdr:rowOff>
    </xdr:from>
    <xdr:ext cx="736600" cy="258445"/>
    <xdr:sp macro="" textlink="">
      <xdr:nvSpPr>
        <xdr:cNvPr id="320" name="テキスト ボックス 319"/>
        <xdr:cNvSpPr txBox="1"/>
      </xdr:nvSpPr>
      <xdr:spPr>
        <a:xfrm>
          <a:off x="15290800" y="59988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103505</xdr:rowOff>
    </xdr:from>
    <xdr:to xmlns:xdr="http://schemas.openxmlformats.org/drawingml/2006/spreadsheetDrawing">
      <xdr:col>74</xdr:col>
      <xdr:colOff>31750</xdr:colOff>
      <xdr:row>37</xdr:row>
      <xdr:rowOff>33655</xdr:rowOff>
    </xdr:to>
    <xdr:sp macro="" textlink="">
      <xdr:nvSpPr>
        <xdr:cNvPr id="321" name="楕円 320"/>
        <xdr:cNvSpPr/>
      </xdr:nvSpPr>
      <xdr:spPr>
        <a:xfrm>
          <a:off x="147320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18415</xdr:rowOff>
    </xdr:from>
    <xdr:ext cx="762000" cy="258445"/>
    <xdr:sp macro="" textlink="">
      <xdr:nvSpPr>
        <xdr:cNvPr id="322" name="テキスト ボックス 321"/>
        <xdr:cNvSpPr txBox="1"/>
      </xdr:nvSpPr>
      <xdr:spPr>
        <a:xfrm>
          <a:off x="14401800" y="636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62230</xdr:rowOff>
    </xdr:from>
    <xdr:to xmlns:xdr="http://schemas.openxmlformats.org/drawingml/2006/spreadsheetDrawing">
      <xdr:col>69</xdr:col>
      <xdr:colOff>142875</xdr:colOff>
      <xdr:row>36</xdr:row>
      <xdr:rowOff>163830</xdr:rowOff>
    </xdr:to>
    <xdr:sp macro="" textlink="">
      <xdr:nvSpPr>
        <xdr:cNvPr id="323" name="楕円 322"/>
        <xdr:cNvSpPr/>
      </xdr:nvSpPr>
      <xdr:spPr>
        <a:xfrm>
          <a:off x="13843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2540</xdr:rowOff>
    </xdr:from>
    <xdr:ext cx="761365" cy="259080"/>
    <xdr:sp macro="" textlink="">
      <xdr:nvSpPr>
        <xdr:cNvPr id="324" name="テキスト ボックス 323"/>
        <xdr:cNvSpPr txBox="1"/>
      </xdr:nvSpPr>
      <xdr:spPr>
        <a:xfrm>
          <a:off x="13512800" y="60032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71755</xdr:rowOff>
    </xdr:from>
    <xdr:to xmlns:xdr="http://schemas.openxmlformats.org/drawingml/2006/spreadsheetDrawing">
      <xdr:col>65</xdr:col>
      <xdr:colOff>53975</xdr:colOff>
      <xdr:row>37</xdr:row>
      <xdr:rowOff>1905</xdr:rowOff>
    </xdr:to>
    <xdr:sp macro="" textlink="">
      <xdr:nvSpPr>
        <xdr:cNvPr id="325" name="楕円 324"/>
        <xdr:cNvSpPr/>
      </xdr:nvSpPr>
      <xdr:spPr>
        <a:xfrm>
          <a:off x="12954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12065</xdr:rowOff>
    </xdr:from>
    <xdr:ext cx="762000" cy="259080"/>
    <xdr:sp macro="" textlink="">
      <xdr:nvSpPr>
        <xdr:cNvPr id="326" name="テキスト ボックス 325"/>
        <xdr:cNvSpPr txBox="1"/>
      </xdr:nvSpPr>
      <xdr:spPr>
        <a:xfrm>
          <a:off x="12623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昨年度と比較し</a:t>
          </a:r>
          <a:r>
            <a:rPr kumimoji="1" lang="en-US" altLang="ja-JP" sz="1200">
              <a:solidFill>
                <a:schemeClr val="dk1"/>
              </a:solidFill>
              <a:effectLst/>
              <a:latin typeface="ＭＳ ゴシック"/>
              <a:ea typeface="ＭＳ ゴシック"/>
              <a:cs typeface="+mn-cs"/>
            </a:rPr>
            <a:t>0.8</a:t>
          </a:r>
          <a:r>
            <a:rPr kumimoji="1" lang="ja-JP" altLang="ja-JP" sz="1200">
              <a:solidFill>
                <a:schemeClr val="dk1"/>
              </a:solidFill>
              <a:effectLst/>
              <a:latin typeface="ＭＳ ゴシック"/>
              <a:ea typeface="ＭＳ ゴシック"/>
              <a:cs typeface="+mn-cs"/>
            </a:rPr>
            <a:t>ポイント増となり、類似団体平均を上回っている。</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子育て支援拠点施設建設事業等の大型事業の借入に係る償還により、今後比率の増加も想定されることから、より一層事業内容を検討し、必要性や緊急性を考慮した地方債の発行により起債額を抑制するほか、借入先の見直しによる利率低減を行うことで、類似団体平均の水準を下回るよう努める。</a:t>
          </a:r>
          <a:endParaRPr lang="ja-JP" altLang="ja-JP" sz="1200">
            <a:effectLst/>
            <a:latin typeface="ＭＳ ゴシック"/>
            <a:ea typeface="ＭＳ 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38" name="テキスト ボックス 337"/>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39" name="直線コネクタ 33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0" name="テキスト ボックス 339"/>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1" name="直線コネクタ 340"/>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42" name="テキスト ボックス 341"/>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3" name="直線コネクタ 342"/>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44" name="テキスト ボックス 343"/>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5" name="直線コネクタ 34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46" name="テキスト ボックス 345"/>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7" name="直線コネクタ 346"/>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48" name="テキスト ボックス 347"/>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49" name="直線コネクタ 348"/>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0" name="テキスト ボックス 349"/>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1" name="直線コネクタ 35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130810</xdr:rowOff>
    </xdr:from>
    <xdr:to xmlns:xdr="http://schemas.openxmlformats.org/drawingml/2006/spreadsheetDrawing">
      <xdr:col>24</xdr:col>
      <xdr:colOff>25400</xdr:colOff>
      <xdr:row>81</xdr:row>
      <xdr:rowOff>35560</xdr:rowOff>
    </xdr:to>
    <xdr:cxnSp macro="">
      <xdr:nvCxnSpPr>
        <xdr:cNvPr id="353" name="直線コネクタ 352"/>
        <xdr:cNvCxnSpPr/>
      </xdr:nvCxnSpPr>
      <xdr:spPr>
        <a:xfrm flipV="1">
          <a:off x="4826000" y="1264666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7620</xdr:rowOff>
    </xdr:from>
    <xdr:ext cx="762000" cy="258445"/>
    <xdr:sp macro="" textlink="">
      <xdr:nvSpPr>
        <xdr:cNvPr id="354" name="公債費最小値テキスト"/>
        <xdr:cNvSpPr txBox="1"/>
      </xdr:nvSpPr>
      <xdr:spPr>
        <a:xfrm>
          <a:off x="4914900" y="13895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35560</xdr:rowOff>
    </xdr:from>
    <xdr:to xmlns:xdr="http://schemas.openxmlformats.org/drawingml/2006/spreadsheetDrawing">
      <xdr:col>24</xdr:col>
      <xdr:colOff>114300</xdr:colOff>
      <xdr:row>81</xdr:row>
      <xdr:rowOff>35560</xdr:rowOff>
    </xdr:to>
    <xdr:cxnSp macro="">
      <xdr:nvCxnSpPr>
        <xdr:cNvPr id="355" name="直線コネクタ 354"/>
        <xdr:cNvCxnSpPr/>
      </xdr:nvCxnSpPr>
      <xdr:spPr>
        <a:xfrm>
          <a:off x="4737100" y="13923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45720</xdr:rowOff>
    </xdr:from>
    <xdr:ext cx="762000" cy="259080"/>
    <xdr:sp macro="" textlink="">
      <xdr:nvSpPr>
        <xdr:cNvPr id="356" name="公債費最大値テキスト"/>
        <xdr:cNvSpPr txBox="1"/>
      </xdr:nvSpPr>
      <xdr:spPr>
        <a:xfrm>
          <a:off x="4914900" y="1239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130810</xdr:rowOff>
    </xdr:from>
    <xdr:to xmlns:xdr="http://schemas.openxmlformats.org/drawingml/2006/spreadsheetDrawing">
      <xdr:col>24</xdr:col>
      <xdr:colOff>114300</xdr:colOff>
      <xdr:row>73</xdr:row>
      <xdr:rowOff>130810</xdr:rowOff>
    </xdr:to>
    <xdr:cxnSp macro="">
      <xdr:nvCxnSpPr>
        <xdr:cNvPr id="357" name="直線コネクタ 356"/>
        <xdr:cNvCxnSpPr/>
      </xdr:nvCxnSpPr>
      <xdr:spPr>
        <a:xfrm>
          <a:off x="4737100" y="1264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142240</xdr:rowOff>
    </xdr:from>
    <xdr:to xmlns:xdr="http://schemas.openxmlformats.org/drawingml/2006/spreadsheetDrawing">
      <xdr:col>24</xdr:col>
      <xdr:colOff>25400</xdr:colOff>
      <xdr:row>77</xdr:row>
      <xdr:rowOff>1270</xdr:rowOff>
    </xdr:to>
    <xdr:cxnSp macro="">
      <xdr:nvCxnSpPr>
        <xdr:cNvPr id="358" name="直線コネクタ 357"/>
        <xdr:cNvCxnSpPr/>
      </xdr:nvCxnSpPr>
      <xdr:spPr>
        <a:xfrm>
          <a:off x="3987800" y="131724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130810</xdr:rowOff>
    </xdr:from>
    <xdr:ext cx="762000" cy="259080"/>
    <xdr:sp macro="" textlink="">
      <xdr:nvSpPr>
        <xdr:cNvPr id="359" name="公債費平均値テキスト"/>
        <xdr:cNvSpPr txBox="1"/>
      </xdr:nvSpPr>
      <xdr:spPr>
        <a:xfrm>
          <a:off x="4914900" y="12989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142240</xdr:rowOff>
    </xdr:from>
    <xdr:to xmlns:xdr="http://schemas.openxmlformats.org/drawingml/2006/spreadsheetDrawing">
      <xdr:col>19</xdr:col>
      <xdr:colOff>187325</xdr:colOff>
      <xdr:row>76</xdr:row>
      <xdr:rowOff>153670</xdr:rowOff>
    </xdr:to>
    <xdr:cxnSp macro="">
      <xdr:nvCxnSpPr>
        <xdr:cNvPr id="361" name="直線コネクタ 360"/>
        <xdr:cNvCxnSpPr/>
      </xdr:nvCxnSpPr>
      <xdr:spPr>
        <a:xfrm flipV="1">
          <a:off x="3098800" y="131724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80010</xdr:rowOff>
    </xdr:from>
    <xdr:to xmlns:xdr="http://schemas.openxmlformats.org/drawingml/2006/spreadsheetDrawing">
      <xdr:col>20</xdr:col>
      <xdr:colOff>38100</xdr:colOff>
      <xdr:row>77</xdr:row>
      <xdr:rowOff>10160</xdr:rowOff>
    </xdr:to>
    <xdr:sp macro="" textlink="">
      <xdr:nvSpPr>
        <xdr:cNvPr id="362" name="フローチャート: 判断 361"/>
        <xdr:cNvSpPr/>
      </xdr:nvSpPr>
      <xdr:spPr>
        <a:xfrm>
          <a:off x="3937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20320</xdr:rowOff>
    </xdr:from>
    <xdr:ext cx="735965" cy="258445"/>
    <xdr:sp macro="" textlink="">
      <xdr:nvSpPr>
        <xdr:cNvPr id="363" name="テキスト ボックス 362"/>
        <xdr:cNvSpPr txBox="1"/>
      </xdr:nvSpPr>
      <xdr:spPr>
        <a:xfrm>
          <a:off x="3606800" y="128790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153670</xdr:rowOff>
    </xdr:from>
    <xdr:to xmlns:xdr="http://schemas.openxmlformats.org/drawingml/2006/spreadsheetDrawing">
      <xdr:col>15</xdr:col>
      <xdr:colOff>98425</xdr:colOff>
      <xdr:row>77</xdr:row>
      <xdr:rowOff>43180</xdr:rowOff>
    </xdr:to>
    <xdr:cxnSp macro="">
      <xdr:nvCxnSpPr>
        <xdr:cNvPr id="364" name="直線コネクタ 363"/>
        <xdr:cNvCxnSpPr/>
      </xdr:nvCxnSpPr>
      <xdr:spPr>
        <a:xfrm flipV="1">
          <a:off x="2209800" y="1318387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110490</xdr:rowOff>
    </xdr:from>
    <xdr:to xmlns:xdr="http://schemas.openxmlformats.org/drawingml/2006/spreadsheetDrawing">
      <xdr:col>15</xdr:col>
      <xdr:colOff>149225</xdr:colOff>
      <xdr:row>77</xdr:row>
      <xdr:rowOff>40640</xdr:rowOff>
    </xdr:to>
    <xdr:sp macro="" textlink="">
      <xdr:nvSpPr>
        <xdr:cNvPr id="365" name="フローチャート: 判断 364"/>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25400</xdr:rowOff>
    </xdr:from>
    <xdr:ext cx="762000" cy="259080"/>
    <xdr:sp macro="" textlink="">
      <xdr:nvSpPr>
        <xdr:cNvPr id="366" name="テキスト ボックス 365"/>
        <xdr:cNvSpPr txBox="1"/>
      </xdr:nvSpPr>
      <xdr:spPr>
        <a:xfrm>
          <a:off x="2717800" y="1322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43180</xdr:rowOff>
    </xdr:from>
    <xdr:to xmlns:xdr="http://schemas.openxmlformats.org/drawingml/2006/spreadsheetDrawing">
      <xdr:col>11</xdr:col>
      <xdr:colOff>9525</xdr:colOff>
      <xdr:row>77</xdr:row>
      <xdr:rowOff>73660</xdr:rowOff>
    </xdr:to>
    <xdr:cxnSp macro="">
      <xdr:nvCxnSpPr>
        <xdr:cNvPr id="367" name="直線コネクタ 366"/>
        <xdr:cNvCxnSpPr/>
      </xdr:nvCxnSpPr>
      <xdr:spPr>
        <a:xfrm flipV="1">
          <a:off x="1320800" y="1324483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118110</xdr:rowOff>
    </xdr:from>
    <xdr:to xmlns:xdr="http://schemas.openxmlformats.org/drawingml/2006/spreadsheetDrawing">
      <xdr:col>11</xdr:col>
      <xdr:colOff>60325</xdr:colOff>
      <xdr:row>77</xdr:row>
      <xdr:rowOff>48260</xdr:rowOff>
    </xdr:to>
    <xdr:sp macro="" textlink="">
      <xdr:nvSpPr>
        <xdr:cNvPr id="368" name="フローチャート: 判断 367"/>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58420</xdr:rowOff>
    </xdr:from>
    <xdr:ext cx="761365" cy="259080"/>
    <xdr:sp macro="" textlink="">
      <xdr:nvSpPr>
        <xdr:cNvPr id="369" name="テキスト ボックス 368"/>
        <xdr:cNvSpPr txBox="1"/>
      </xdr:nvSpPr>
      <xdr:spPr>
        <a:xfrm>
          <a:off x="1828800" y="12917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0" name="フローチャート: 判断 369"/>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50800</xdr:rowOff>
    </xdr:from>
    <xdr:ext cx="761365" cy="259080"/>
    <xdr:sp macro="" textlink="">
      <xdr:nvSpPr>
        <xdr:cNvPr id="371" name="テキスト ボックス 370"/>
        <xdr:cNvSpPr txBox="1"/>
      </xdr:nvSpPr>
      <xdr:spPr>
        <a:xfrm>
          <a:off x="939800" y="12909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2" name="テキスト ボックス 37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3" name="テキスト ボックス 37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74" name="テキスト ボックス 373"/>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5" name="テキスト ボックス 37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6" name="テキスト ボックス 37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121920</xdr:rowOff>
    </xdr:from>
    <xdr:to xmlns:xdr="http://schemas.openxmlformats.org/drawingml/2006/spreadsheetDrawing">
      <xdr:col>24</xdr:col>
      <xdr:colOff>76200</xdr:colOff>
      <xdr:row>77</xdr:row>
      <xdr:rowOff>52070</xdr:rowOff>
    </xdr:to>
    <xdr:sp macro="" textlink="">
      <xdr:nvSpPr>
        <xdr:cNvPr id="377" name="楕円 376"/>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93980</xdr:rowOff>
    </xdr:from>
    <xdr:ext cx="762000" cy="259080"/>
    <xdr:sp macro="" textlink="">
      <xdr:nvSpPr>
        <xdr:cNvPr id="378" name="公債費該当値テキスト"/>
        <xdr:cNvSpPr txBox="1"/>
      </xdr:nvSpPr>
      <xdr:spPr>
        <a:xfrm>
          <a:off x="491490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91440</xdr:rowOff>
    </xdr:from>
    <xdr:to xmlns:xdr="http://schemas.openxmlformats.org/drawingml/2006/spreadsheetDrawing">
      <xdr:col>20</xdr:col>
      <xdr:colOff>38100</xdr:colOff>
      <xdr:row>77</xdr:row>
      <xdr:rowOff>21590</xdr:rowOff>
    </xdr:to>
    <xdr:sp macro="" textlink="">
      <xdr:nvSpPr>
        <xdr:cNvPr id="379" name="楕円 378"/>
        <xdr:cNvSpPr/>
      </xdr:nvSpPr>
      <xdr:spPr>
        <a:xfrm>
          <a:off x="39370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6350</xdr:rowOff>
    </xdr:from>
    <xdr:ext cx="735965" cy="258445"/>
    <xdr:sp macro="" textlink="">
      <xdr:nvSpPr>
        <xdr:cNvPr id="380" name="テキスト ボックス 379"/>
        <xdr:cNvSpPr txBox="1"/>
      </xdr:nvSpPr>
      <xdr:spPr>
        <a:xfrm>
          <a:off x="3606800" y="132080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102870</xdr:rowOff>
    </xdr:from>
    <xdr:to xmlns:xdr="http://schemas.openxmlformats.org/drawingml/2006/spreadsheetDrawing">
      <xdr:col>15</xdr:col>
      <xdr:colOff>149225</xdr:colOff>
      <xdr:row>77</xdr:row>
      <xdr:rowOff>33020</xdr:rowOff>
    </xdr:to>
    <xdr:sp macro="" textlink="">
      <xdr:nvSpPr>
        <xdr:cNvPr id="381" name="楕円 380"/>
        <xdr:cNvSpPr/>
      </xdr:nvSpPr>
      <xdr:spPr>
        <a:xfrm>
          <a:off x="3048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43180</xdr:rowOff>
    </xdr:from>
    <xdr:ext cx="762000" cy="258445"/>
    <xdr:sp macro="" textlink="">
      <xdr:nvSpPr>
        <xdr:cNvPr id="382" name="テキスト ボックス 381"/>
        <xdr:cNvSpPr txBox="1"/>
      </xdr:nvSpPr>
      <xdr:spPr>
        <a:xfrm>
          <a:off x="2717800" y="12901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163830</xdr:rowOff>
    </xdr:from>
    <xdr:to xmlns:xdr="http://schemas.openxmlformats.org/drawingml/2006/spreadsheetDrawing">
      <xdr:col>11</xdr:col>
      <xdr:colOff>60325</xdr:colOff>
      <xdr:row>77</xdr:row>
      <xdr:rowOff>93980</xdr:rowOff>
    </xdr:to>
    <xdr:sp macro="" textlink="">
      <xdr:nvSpPr>
        <xdr:cNvPr id="383" name="楕円 382"/>
        <xdr:cNvSpPr/>
      </xdr:nvSpPr>
      <xdr:spPr>
        <a:xfrm>
          <a:off x="2159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78740</xdr:rowOff>
    </xdr:from>
    <xdr:ext cx="761365" cy="259080"/>
    <xdr:sp macro="" textlink="">
      <xdr:nvSpPr>
        <xdr:cNvPr id="384" name="テキスト ボックス 383"/>
        <xdr:cNvSpPr txBox="1"/>
      </xdr:nvSpPr>
      <xdr:spPr>
        <a:xfrm>
          <a:off x="1828800" y="13280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22860</xdr:rowOff>
    </xdr:from>
    <xdr:to xmlns:xdr="http://schemas.openxmlformats.org/drawingml/2006/spreadsheetDrawing">
      <xdr:col>6</xdr:col>
      <xdr:colOff>171450</xdr:colOff>
      <xdr:row>77</xdr:row>
      <xdr:rowOff>124460</xdr:rowOff>
    </xdr:to>
    <xdr:sp macro="" textlink="">
      <xdr:nvSpPr>
        <xdr:cNvPr id="385" name="楕円 384"/>
        <xdr:cNvSpPr/>
      </xdr:nvSpPr>
      <xdr:spPr>
        <a:xfrm>
          <a:off x="12700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109220</xdr:rowOff>
    </xdr:from>
    <xdr:ext cx="761365" cy="258445"/>
    <xdr:sp macro="" textlink="">
      <xdr:nvSpPr>
        <xdr:cNvPr id="386" name="テキスト ボックス 385"/>
        <xdr:cNvSpPr txBox="1"/>
      </xdr:nvSpPr>
      <xdr:spPr>
        <a:xfrm>
          <a:off x="939800" y="133108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類似団体平均を上回っているが、扶助費及びその他において類似団体平均より大幅に上回っていることが要因と考えられることから、今後、これらの経費の抑制に努める。</a:t>
          </a:r>
          <a:endParaRPr lang="ja-JP" altLang="ja-JP" sz="1200">
            <a:effectLst/>
            <a:latin typeface="ＭＳ ゴシック"/>
            <a:ea typeface="ＭＳ 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398" name="テキスト ボックス 397"/>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399" name="直線コネクタ 39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0" name="テキスト ボックス 399"/>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1" name="直線コネクタ 400"/>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02" name="テキスト ボックス 401"/>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3" name="直線コネクタ 402"/>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04" name="テキスト ボックス 403"/>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5" name="直線コネクタ 404"/>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06" name="テキスト ボックス 405"/>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7" name="直線コネクタ 406"/>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08" name="テキスト ボックス 407"/>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09" name="直線コネクタ 408"/>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10" name="テキスト ボックス 409"/>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1" name="直線コネクタ 41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2" name="テキスト ボックス 411"/>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157480</xdr:rowOff>
    </xdr:from>
    <xdr:to xmlns:xdr="http://schemas.openxmlformats.org/drawingml/2006/spreadsheetDrawing">
      <xdr:col>82</xdr:col>
      <xdr:colOff>107950</xdr:colOff>
      <xdr:row>82</xdr:row>
      <xdr:rowOff>58420</xdr:rowOff>
    </xdr:to>
    <xdr:cxnSp macro="">
      <xdr:nvCxnSpPr>
        <xdr:cNvPr id="414" name="直線コネクタ 413"/>
        <xdr:cNvCxnSpPr/>
      </xdr:nvCxnSpPr>
      <xdr:spPr>
        <a:xfrm flipV="1">
          <a:off x="16510000" y="1267333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30480</xdr:rowOff>
    </xdr:from>
    <xdr:ext cx="762000" cy="258445"/>
    <xdr:sp macro="" textlink="">
      <xdr:nvSpPr>
        <xdr:cNvPr id="415" name="公債費以外最小値テキスト"/>
        <xdr:cNvSpPr txBox="1"/>
      </xdr:nvSpPr>
      <xdr:spPr>
        <a:xfrm>
          <a:off x="16598900" y="14089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58420</xdr:rowOff>
    </xdr:from>
    <xdr:to xmlns:xdr="http://schemas.openxmlformats.org/drawingml/2006/spreadsheetDrawing">
      <xdr:col>82</xdr:col>
      <xdr:colOff>196850</xdr:colOff>
      <xdr:row>82</xdr:row>
      <xdr:rowOff>58420</xdr:rowOff>
    </xdr:to>
    <xdr:cxnSp macro="">
      <xdr:nvCxnSpPr>
        <xdr:cNvPr id="416" name="直線コネクタ 415"/>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72390</xdr:rowOff>
    </xdr:from>
    <xdr:ext cx="762000" cy="259080"/>
    <xdr:sp macro="" textlink="">
      <xdr:nvSpPr>
        <xdr:cNvPr id="417" name="公債費以外最大値テキスト"/>
        <xdr:cNvSpPr txBox="1"/>
      </xdr:nvSpPr>
      <xdr:spPr>
        <a:xfrm>
          <a:off x="16598900" y="1241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157480</xdr:rowOff>
    </xdr:from>
    <xdr:to xmlns:xdr="http://schemas.openxmlformats.org/drawingml/2006/spreadsheetDrawing">
      <xdr:col>82</xdr:col>
      <xdr:colOff>196850</xdr:colOff>
      <xdr:row>73</xdr:row>
      <xdr:rowOff>157480</xdr:rowOff>
    </xdr:to>
    <xdr:cxnSp macro="">
      <xdr:nvCxnSpPr>
        <xdr:cNvPr id="418" name="直線コネクタ 417"/>
        <xdr:cNvCxnSpPr/>
      </xdr:nvCxnSpPr>
      <xdr:spPr>
        <a:xfrm>
          <a:off x="16421100" y="1267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16510</xdr:rowOff>
    </xdr:from>
    <xdr:to xmlns:xdr="http://schemas.openxmlformats.org/drawingml/2006/spreadsheetDrawing">
      <xdr:col>82</xdr:col>
      <xdr:colOff>107950</xdr:colOff>
      <xdr:row>78</xdr:row>
      <xdr:rowOff>134620</xdr:rowOff>
    </xdr:to>
    <xdr:cxnSp macro="">
      <xdr:nvCxnSpPr>
        <xdr:cNvPr id="419" name="直線コネクタ 418"/>
        <xdr:cNvCxnSpPr/>
      </xdr:nvCxnSpPr>
      <xdr:spPr>
        <a:xfrm>
          <a:off x="15671800" y="13389610"/>
          <a:ext cx="8382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54610</xdr:rowOff>
    </xdr:from>
    <xdr:ext cx="762000" cy="258445"/>
    <xdr:sp macro="" textlink="">
      <xdr:nvSpPr>
        <xdr:cNvPr id="420" name="公債費以外平均値テキスト"/>
        <xdr:cNvSpPr txBox="1"/>
      </xdr:nvSpPr>
      <xdr:spPr>
        <a:xfrm>
          <a:off x="16598900" y="13256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38100</xdr:rowOff>
    </xdr:from>
    <xdr:to xmlns:xdr="http://schemas.openxmlformats.org/drawingml/2006/spreadsheetDrawing">
      <xdr:col>82</xdr:col>
      <xdr:colOff>158750</xdr:colOff>
      <xdr:row>78</xdr:row>
      <xdr:rowOff>139700</xdr:rowOff>
    </xdr:to>
    <xdr:sp macro="" textlink="">
      <xdr:nvSpPr>
        <xdr:cNvPr id="421" name="フローチャート: 判断 420"/>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16510</xdr:rowOff>
    </xdr:from>
    <xdr:to xmlns:xdr="http://schemas.openxmlformats.org/drawingml/2006/spreadsheetDrawing">
      <xdr:col>78</xdr:col>
      <xdr:colOff>69850</xdr:colOff>
      <xdr:row>79</xdr:row>
      <xdr:rowOff>100330</xdr:rowOff>
    </xdr:to>
    <xdr:cxnSp macro="">
      <xdr:nvCxnSpPr>
        <xdr:cNvPr id="422" name="直線コネクタ 421"/>
        <xdr:cNvCxnSpPr/>
      </xdr:nvCxnSpPr>
      <xdr:spPr>
        <a:xfrm flipV="1">
          <a:off x="14782800" y="13389610"/>
          <a:ext cx="8890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106680</xdr:rowOff>
    </xdr:from>
    <xdr:to xmlns:xdr="http://schemas.openxmlformats.org/drawingml/2006/spreadsheetDrawing">
      <xdr:col>78</xdr:col>
      <xdr:colOff>120650</xdr:colOff>
      <xdr:row>78</xdr:row>
      <xdr:rowOff>36830</xdr:rowOff>
    </xdr:to>
    <xdr:sp macro="" textlink="">
      <xdr:nvSpPr>
        <xdr:cNvPr id="423" name="フローチャート: 判断 422"/>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46990</xdr:rowOff>
    </xdr:from>
    <xdr:ext cx="736600" cy="259080"/>
    <xdr:sp macro="" textlink="">
      <xdr:nvSpPr>
        <xdr:cNvPr id="424" name="テキスト ボックス 423"/>
        <xdr:cNvSpPr txBox="1"/>
      </xdr:nvSpPr>
      <xdr:spPr>
        <a:xfrm>
          <a:off x="15290800" y="13077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79</xdr:row>
      <xdr:rowOff>88900</xdr:rowOff>
    </xdr:from>
    <xdr:to xmlns:xdr="http://schemas.openxmlformats.org/drawingml/2006/spreadsheetDrawing">
      <xdr:col>73</xdr:col>
      <xdr:colOff>180975</xdr:colOff>
      <xdr:row>79</xdr:row>
      <xdr:rowOff>100330</xdr:rowOff>
    </xdr:to>
    <xdr:cxnSp macro="">
      <xdr:nvCxnSpPr>
        <xdr:cNvPr id="425" name="直線コネクタ 424"/>
        <xdr:cNvCxnSpPr/>
      </xdr:nvCxnSpPr>
      <xdr:spPr>
        <a:xfrm>
          <a:off x="13893800" y="136334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78</xdr:row>
      <xdr:rowOff>87630</xdr:rowOff>
    </xdr:from>
    <xdr:to xmlns:xdr="http://schemas.openxmlformats.org/drawingml/2006/spreadsheetDrawing">
      <xdr:col>74</xdr:col>
      <xdr:colOff>31750</xdr:colOff>
      <xdr:row>79</xdr:row>
      <xdr:rowOff>17780</xdr:rowOff>
    </xdr:to>
    <xdr:sp macro="" textlink="">
      <xdr:nvSpPr>
        <xdr:cNvPr id="426" name="フローチャート: 判断 425"/>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27940</xdr:rowOff>
    </xdr:from>
    <xdr:ext cx="762000" cy="259080"/>
    <xdr:sp macro="" textlink="">
      <xdr:nvSpPr>
        <xdr:cNvPr id="427" name="テキスト ボックス 426"/>
        <xdr:cNvSpPr txBox="1"/>
      </xdr:nvSpPr>
      <xdr:spPr>
        <a:xfrm>
          <a:off x="14401800" y="1322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79</xdr:row>
      <xdr:rowOff>46990</xdr:rowOff>
    </xdr:from>
    <xdr:to xmlns:xdr="http://schemas.openxmlformats.org/drawingml/2006/spreadsheetDrawing">
      <xdr:col>69</xdr:col>
      <xdr:colOff>92075</xdr:colOff>
      <xdr:row>79</xdr:row>
      <xdr:rowOff>88900</xdr:rowOff>
    </xdr:to>
    <xdr:cxnSp macro="">
      <xdr:nvCxnSpPr>
        <xdr:cNvPr id="428" name="直線コネクタ 427"/>
        <xdr:cNvCxnSpPr/>
      </xdr:nvCxnSpPr>
      <xdr:spPr>
        <a:xfrm>
          <a:off x="13004800" y="135915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129540</xdr:rowOff>
    </xdr:from>
    <xdr:to xmlns:xdr="http://schemas.openxmlformats.org/drawingml/2006/spreadsheetDrawing">
      <xdr:col>69</xdr:col>
      <xdr:colOff>142875</xdr:colOff>
      <xdr:row>79</xdr:row>
      <xdr:rowOff>59690</xdr:rowOff>
    </xdr:to>
    <xdr:sp macro="" textlink="">
      <xdr:nvSpPr>
        <xdr:cNvPr id="429" name="フローチャート: 判断 428"/>
        <xdr:cNvSpPr/>
      </xdr:nvSpPr>
      <xdr:spPr>
        <a:xfrm>
          <a:off x="138430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69850</xdr:rowOff>
    </xdr:from>
    <xdr:ext cx="761365" cy="259080"/>
    <xdr:sp macro="" textlink="">
      <xdr:nvSpPr>
        <xdr:cNvPr id="430" name="テキスト ボックス 429"/>
        <xdr:cNvSpPr txBox="1"/>
      </xdr:nvSpPr>
      <xdr:spPr>
        <a:xfrm>
          <a:off x="13512800" y="13271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114300</xdr:rowOff>
    </xdr:from>
    <xdr:to xmlns:xdr="http://schemas.openxmlformats.org/drawingml/2006/spreadsheetDrawing">
      <xdr:col>65</xdr:col>
      <xdr:colOff>53975</xdr:colOff>
      <xdr:row>79</xdr:row>
      <xdr:rowOff>44450</xdr:rowOff>
    </xdr:to>
    <xdr:sp macro="" textlink="">
      <xdr:nvSpPr>
        <xdr:cNvPr id="431" name="フローチャート: 判断 430"/>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54610</xdr:rowOff>
    </xdr:from>
    <xdr:ext cx="762000" cy="258445"/>
    <xdr:sp macro="" textlink="">
      <xdr:nvSpPr>
        <xdr:cNvPr id="432" name="テキスト ボックス 431"/>
        <xdr:cNvSpPr txBox="1"/>
      </xdr:nvSpPr>
      <xdr:spPr>
        <a:xfrm>
          <a:off x="126238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3" name="テキスト ボックス 43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34" name="テキスト ボックス 433"/>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35" name="テキスト ボックス 434"/>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6" name="テキスト ボックス 43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37" name="テキスト ボックス 436"/>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83820</xdr:rowOff>
    </xdr:from>
    <xdr:to xmlns:xdr="http://schemas.openxmlformats.org/drawingml/2006/spreadsheetDrawing">
      <xdr:col>82</xdr:col>
      <xdr:colOff>158750</xdr:colOff>
      <xdr:row>79</xdr:row>
      <xdr:rowOff>13970</xdr:rowOff>
    </xdr:to>
    <xdr:sp macro="" textlink="">
      <xdr:nvSpPr>
        <xdr:cNvPr id="438" name="楕円 437"/>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55880</xdr:rowOff>
    </xdr:from>
    <xdr:ext cx="762000" cy="259080"/>
    <xdr:sp macro="" textlink="">
      <xdr:nvSpPr>
        <xdr:cNvPr id="439" name="公債費以外該当値テキスト"/>
        <xdr:cNvSpPr txBox="1"/>
      </xdr:nvSpPr>
      <xdr:spPr>
        <a:xfrm>
          <a:off x="16598900" y="13428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137160</xdr:rowOff>
    </xdr:from>
    <xdr:to xmlns:xdr="http://schemas.openxmlformats.org/drawingml/2006/spreadsheetDrawing">
      <xdr:col>78</xdr:col>
      <xdr:colOff>120650</xdr:colOff>
      <xdr:row>78</xdr:row>
      <xdr:rowOff>67310</xdr:rowOff>
    </xdr:to>
    <xdr:sp macro="" textlink="">
      <xdr:nvSpPr>
        <xdr:cNvPr id="440" name="楕円 439"/>
        <xdr:cNvSpPr/>
      </xdr:nvSpPr>
      <xdr:spPr>
        <a:xfrm>
          <a:off x="156210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52070</xdr:rowOff>
    </xdr:from>
    <xdr:ext cx="736600" cy="258445"/>
    <xdr:sp macro="" textlink="">
      <xdr:nvSpPr>
        <xdr:cNvPr id="441" name="テキスト ボックス 440"/>
        <xdr:cNvSpPr txBox="1"/>
      </xdr:nvSpPr>
      <xdr:spPr>
        <a:xfrm>
          <a:off x="15290800" y="134251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79</xdr:row>
      <xdr:rowOff>49530</xdr:rowOff>
    </xdr:from>
    <xdr:to xmlns:xdr="http://schemas.openxmlformats.org/drawingml/2006/spreadsheetDrawing">
      <xdr:col>74</xdr:col>
      <xdr:colOff>31750</xdr:colOff>
      <xdr:row>79</xdr:row>
      <xdr:rowOff>151130</xdr:rowOff>
    </xdr:to>
    <xdr:sp macro="" textlink="">
      <xdr:nvSpPr>
        <xdr:cNvPr id="442" name="楕円 441"/>
        <xdr:cNvSpPr/>
      </xdr:nvSpPr>
      <xdr:spPr>
        <a:xfrm>
          <a:off x="14732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135890</xdr:rowOff>
    </xdr:from>
    <xdr:ext cx="762000" cy="259080"/>
    <xdr:sp macro="" textlink="">
      <xdr:nvSpPr>
        <xdr:cNvPr id="443" name="テキスト ボックス 442"/>
        <xdr:cNvSpPr txBox="1"/>
      </xdr:nvSpPr>
      <xdr:spPr>
        <a:xfrm>
          <a:off x="14401800" y="1368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79</xdr:row>
      <xdr:rowOff>38100</xdr:rowOff>
    </xdr:from>
    <xdr:to xmlns:xdr="http://schemas.openxmlformats.org/drawingml/2006/spreadsheetDrawing">
      <xdr:col>69</xdr:col>
      <xdr:colOff>142875</xdr:colOff>
      <xdr:row>79</xdr:row>
      <xdr:rowOff>139700</xdr:rowOff>
    </xdr:to>
    <xdr:sp macro="" textlink="">
      <xdr:nvSpPr>
        <xdr:cNvPr id="444" name="楕円 443"/>
        <xdr:cNvSpPr/>
      </xdr:nvSpPr>
      <xdr:spPr>
        <a:xfrm>
          <a:off x="13843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124460</xdr:rowOff>
    </xdr:from>
    <xdr:ext cx="761365" cy="259080"/>
    <xdr:sp macro="" textlink="">
      <xdr:nvSpPr>
        <xdr:cNvPr id="445" name="テキスト ボックス 444"/>
        <xdr:cNvSpPr txBox="1"/>
      </xdr:nvSpPr>
      <xdr:spPr>
        <a:xfrm>
          <a:off x="13512800" y="13669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167640</xdr:rowOff>
    </xdr:from>
    <xdr:to xmlns:xdr="http://schemas.openxmlformats.org/drawingml/2006/spreadsheetDrawing">
      <xdr:col>65</xdr:col>
      <xdr:colOff>53975</xdr:colOff>
      <xdr:row>79</xdr:row>
      <xdr:rowOff>97790</xdr:rowOff>
    </xdr:to>
    <xdr:sp macro="" textlink="">
      <xdr:nvSpPr>
        <xdr:cNvPr id="446" name="楕円 445"/>
        <xdr:cNvSpPr/>
      </xdr:nvSpPr>
      <xdr:spPr>
        <a:xfrm>
          <a:off x="129540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82550</xdr:rowOff>
    </xdr:from>
    <xdr:ext cx="762000" cy="259080"/>
    <xdr:sp macro="" textlink="">
      <xdr:nvSpPr>
        <xdr:cNvPr id="447" name="テキスト ボックス 446"/>
        <xdr:cNvSpPr txBox="1"/>
      </xdr:nvSpPr>
      <xdr:spPr>
        <a:xfrm>
          <a:off x="12623800" y="1362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北海道仁木町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8445"/>
    <xdr:sp macro="" textlink="">
      <xdr:nvSpPr>
        <xdr:cNvPr id="33" name="テキスト ボックス 32"/>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8445"/>
    <xdr:sp macro="" textlink="">
      <xdr:nvSpPr>
        <xdr:cNvPr id="35" name="テキスト ボックス 34"/>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8445"/>
    <xdr:sp macro="" textlink="">
      <xdr:nvSpPr>
        <xdr:cNvPr id="37" name="テキスト ボックス 36"/>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8445"/>
    <xdr:sp macro="" textlink="">
      <xdr:nvSpPr>
        <xdr:cNvPr id="39" name="テキスト ボックス 38"/>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1" name="テキスト ボックス 40"/>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20320</xdr:rowOff>
    </xdr:from>
    <xdr:to xmlns:xdr="http://schemas.openxmlformats.org/drawingml/2006/spreadsheetDrawing">
      <xdr:col>29</xdr:col>
      <xdr:colOff>127000</xdr:colOff>
      <xdr:row>20</xdr:row>
      <xdr:rowOff>113030</xdr:rowOff>
    </xdr:to>
    <xdr:cxnSp macro="">
      <xdr:nvCxnSpPr>
        <xdr:cNvPr id="43" name="直線コネクタ 42"/>
        <xdr:cNvCxnSpPr/>
      </xdr:nvCxnSpPr>
      <xdr:spPr>
        <a:xfrm flipV="1">
          <a:off x="5651500" y="2296795"/>
          <a:ext cx="0" cy="12928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85090</xdr:rowOff>
    </xdr:from>
    <xdr:ext cx="761365" cy="259080"/>
    <xdr:sp macro="" textlink="">
      <xdr:nvSpPr>
        <xdr:cNvPr id="44" name="人口1人当たり決算額の推移最小値テキスト130"/>
        <xdr:cNvSpPr txBox="1"/>
      </xdr:nvSpPr>
      <xdr:spPr>
        <a:xfrm>
          <a:off x="5740400" y="3561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113030</xdr:rowOff>
    </xdr:from>
    <xdr:to xmlns:xdr="http://schemas.openxmlformats.org/drawingml/2006/spreadsheetDrawing">
      <xdr:col>30</xdr:col>
      <xdr:colOff>25400</xdr:colOff>
      <xdr:row>20</xdr:row>
      <xdr:rowOff>113030</xdr:rowOff>
    </xdr:to>
    <xdr:cxnSp macro="">
      <xdr:nvCxnSpPr>
        <xdr:cNvPr id="45" name="直線コネクタ 44"/>
        <xdr:cNvCxnSpPr/>
      </xdr:nvCxnSpPr>
      <xdr:spPr>
        <a:xfrm>
          <a:off x="5562600" y="35896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106680</xdr:rowOff>
    </xdr:from>
    <xdr:ext cx="761365" cy="259080"/>
    <xdr:sp macro="" textlink="">
      <xdr:nvSpPr>
        <xdr:cNvPr id="46" name="人口1人当たり決算額の推移最大値テキスト130"/>
        <xdr:cNvSpPr txBox="1"/>
      </xdr:nvSpPr>
      <xdr:spPr>
        <a:xfrm>
          <a:off x="5740400" y="2040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717,548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20320</xdr:rowOff>
    </xdr:from>
    <xdr:to xmlns:xdr="http://schemas.openxmlformats.org/drawingml/2006/spreadsheetDrawing">
      <xdr:col>30</xdr:col>
      <xdr:colOff>25400</xdr:colOff>
      <xdr:row>13</xdr:row>
      <xdr:rowOff>20320</xdr:rowOff>
    </xdr:to>
    <xdr:cxnSp macro="">
      <xdr:nvCxnSpPr>
        <xdr:cNvPr id="47" name="直線コネクタ 46"/>
        <xdr:cNvCxnSpPr/>
      </xdr:nvCxnSpPr>
      <xdr:spPr>
        <a:xfrm>
          <a:off x="5562600" y="2296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71120</xdr:rowOff>
    </xdr:from>
    <xdr:to xmlns:xdr="http://schemas.openxmlformats.org/drawingml/2006/spreadsheetDrawing">
      <xdr:col>29</xdr:col>
      <xdr:colOff>127000</xdr:colOff>
      <xdr:row>19</xdr:row>
      <xdr:rowOff>93345</xdr:rowOff>
    </xdr:to>
    <xdr:cxnSp macro="">
      <xdr:nvCxnSpPr>
        <xdr:cNvPr id="48" name="直線コネクタ 47"/>
        <xdr:cNvCxnSpPr/>
      </xdr:nvCxnSpPr>
      <xdr:spPr>
        <a:xfrm flipV="1">
          <a:off x="5003800" y="3376295"/>
          <a:ext cx="6477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139065</xdr:rowOff>
    </xdr:from>
    <xdr:ext cx="761365" cy="259080"/>
    <xdr:sp macro="" textlink="">
      <xdr:nvSpPr>
        <xdr:cNvPr id="49" name="人口1人当たり決算額の推移平均値テキスト130"/>
        <xdr:cNvSpPr txBox="1"/>
      </xdr:nvSpPr>
      <xdr:spPr>
        <a:xfrm>
          <a:off x="5740400" y="31013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122555</xdr:rowOff>
    </xdr:from>
    <xdr:to xmlns:xdr="http://schemas.openxmlformats.org/drawingml/2006/spreadsheetDrawing">
      <xdr:col>29</xdr:col>
      <xdr:colOff>177800</xdr:colOff>
      <xdr:row>19</xdr:row>
      <xdr:rowOff>52705</xdr:rowOff>
    </xdr:to>
    <xdr:sp macro="" textlink="">
      <xdr:nvSpPr>
        <xdr:cNvPr id="50" name="フローチャート: 判断 49"/>
        <xdr:cNvSpPr/>
      </xdr:nvSpPr>
      <xdr:spPr>
        <a:xfrm>
          <a:off x="5600700" y="3256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93345</xdr:rowOff>
    </xdr:from>
    <xdr:to xmlns:xdr="http://schemas.openxmlformats.org/drawingml/2006/spreadsheetDrawing">
      <xdr:col>26</xdr:col>
      <xdr:colOff>50800</xdr:colOff>
      <xdr:row>19</xdr:row>
      <xdr:rowOff>98425</xdr:rowOff>
    </xdr:to>
    <xdr:cxnSp macro="">
      <xdr:nvCxnSpPr>
        <xdr:cNvPr id="51" name="直線コネクタ 50"/>
        <xdr:cNvCxnSpPr/>
      </xdr:nvCxnSpPr>
      <xdr:spPr>
        <a:xfrm flipV="1">
          <a:off x="4305300" y="3398520"/>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144780</xdr:rowOff>
    </xdr:from>
    <xdr:to xmlns:xdr="http://schemas.openxmlformats.org/drawingml/2006/spreadsheetDrawing">
      <xdr:col>26</xdr:col>
      <xdr:colOff>101600</xdr:colOff>
      <xdr:row>19</xdr:row>
      <xdr:rowOff>74930</xdr:rowOff>
    </xdr:to>
    <xdr:sp macro="" textlink="">
      <xdr:nvSpPr>
        <xdr:cNvPr id="52" name="フローチャート: 判断 51"/>
        <xdr:cNvSpPr/>
      </xdr:nvSpPr>
      <xdr:spPr>
        <a:xfrm>
          <a:off x="4953000" y="327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86360</xdr:rowOff>
    </xdr:from>
    <xdr:ext cx="736600" cy="258445"/>
    <xdr:sp macro="" textlink="">
      <xdr:nvSpPr>
        <xdr:cNvPr id="53" name="テキスト ボックス 52"/>
        <xdr:cNvSpPr txBox="1"/>
      </xdr:nvSpPr>
      <xdr:spPr>
        <a:xfrm>
          <a:off x="4622800" y="30486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98425</xdr:rowOff>
    </xdr:from>
    <xdr:to xmlns:xdr="http://schemas.openxmlformats.org/drawingml/2006/spreadsheetDrawing">
      <xdr:col>22</xdr:col>
      <xdr:colOff>114300</xdr:colOff>
      <xdr:row>19</xdr:row>
      <xdr:rowOff>102870</xdr:rowOff>
    </xdr:to>
    <xdr:cxnSp macro="">
      <xdr:nvCxnSpPr>
        <xdr:cNvPr id="54" name="直線コネクタ 53"/>
        <xdr:cNvCxnSpPr/>
      </xdr:nvCxnSpPr>
      <xdr:spPr>
        <a:xfrm flipV="1">
          <a:off x="3606800" y="340360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161925</xdr:rowOff>
    </xdr:from>
    <xdr:to xmlns:xdr="http://schemas.openxmlformats.org/drawingml/2006/spreadsheetDrawing">
      <xdr:col>22</xdr:col>
      <xdr:colOff>165100</xdr:colOff>
      <xdr:row>19</xdr:row>
      <xdr:rowOff>92075</xdr:rowOff>
    </xdr:to>
    <xdr:sp macro="" textlink="">
      <xdr:nvSpPr>
        <xdr:cNvPr id="55" name="フローチャート: 判断 54"/>
        <xdr:cNvSpPr/>
      </xdr:nvSpPr>
      <xdr:spPr>
        <a:xfrm>
          <a:off x="4254500" y="3295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102235</xdr:rowOff>
    </xdr:from>
    <xdr:ext cx="762000" cy="258445"/>
    <xdr:sp macro="" textlink="">
      <xdr:nvSpPr>
        <xdr:cNvPr id="56" name="テキスト ボックス 55"/>
        <xdr:cNvSpPr txBox="1"/>
      </xdr:nvSpPr>
      <xdr:spPr>
        <a:xfrm>
          <a:off x="3924300" y="306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102870</xdr:rowOff>
    </xdr:from>
    <xdr:to xmlns:xdr="http://schemas.openxmlformats.org/drawingml/2006/spreadsheetDrawing">
      <xdr:col>18</xdr:col>
      <xdr:colOff>177800</xdr:colOff>
      <xdr:row>19</xdr:row>
      <xdr:rowOff>130810</xdr:rowOff>
    </xdr:to>
    <xdr:cxnSp macro="">
      <xdr:nvCxnSpPr>
        <xdr:cNvPr id="57" name="直線コネクタ 56"/>
        <xdr:cNvCxnSpPr/>
      </xdr:nvCxnSpPr>
      <xdr:spPr>
        <a:xfrm flipV="1">
          <a:off x="2908300" y="3408045"/>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3810</xdr:rowOff>
    </xdr:from>
    <xdr:to xmlns:xdr="http://schemas.openxmlformats.org/drawingml/2006/spreadsheetDrawing">
      <xdr:col>19</xdr:col>
      <xdr:colOff>38100</xdr:colOff>
      <xdr:row>19</xdr:row>
      <xdr:rowOff>105410</xdr:rowOff>
    </xdr:to>
    <xdr:sp macro="" textlink="">
      <xdr:nvSpPr>
        <xdr:cNvPr id="58" name="フローチャート: 判断 57"/>
        <xdr:cNvSpPr/>
      </xdr:nvSpPr>
      <xdr:spPr>
        <a:xfrm>
          <a:off x="3556000" y="3308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115570</xdr:rowOff>
    </xdr:from>
    <xdr:ext cx="762000" cy="259080"/>
    <xdr:sp macro="" textlink="">
      <xdr:nvSpPr>
        <xdr:cNvPr id="59" name="テキスト ボックス 58"/>
        <xdr:cNvSpPr txBox="1"/>
      </xdr:nvSpPr>
      <xdr:spPr>
        <a:xfrm>
          <a:off x="3225800" y="3077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25400</xdr:rowOff>
    </xdr:from>
    <xdr:to xmlns:xdr="http://schemas.openxmlformats.org/drawingml/2006/spreadsheetDrawing">
      <xdr:col>15</xdr:col>
      <xdr:colOff>101600</xdr:colOff>
      <xdr:row>19</xdr:row>
      <xdr:rowOff>127000</xdr:rowOff>
    </xdr:to>
    <xdr:sp macro="" textlink="">
      <xdr:nvSpPr>
        <xdr:cNvPr id="60" name="フローチャート: 判断 59"/>
        <xdr:cNvSpPr/>
      </xdr:nvSpPr>
      <xdr:spPr>
        <a:xfrm>
          <a:off x="2857500" y="3330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137160</xdr:rowOff>
    </xdr:from>
    <xdr:ext cx="762000" cy="259080"/>
    <xdr:sp macro="" textlink="">
      <xdr:nvSpPr>
        <xdr:cNvPr id="61" name="テキスト ボックス 60"/>
        <xdr:cNvSpPr txBox="1"/>
      </xdr:nvSpPr>
      <xdr:spPr>
        <a:xfrm>
          <a:off x="2527300" y="3099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2" name="テキスト ボックス 61"/>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20320</xdr:rowOff>
    </xdr:from>
    <xdr:to xmlns:xdr="http://schemas.openxmlformats.org/drawingml/2006/spreadsheetDrawing">
      <xdr:col>29</xdr:col>
      <xdr:colOff>177800</xdr:colOff>
      <xdr:row>19</xdr:row>
      <xdr:rowOff>121920</xdr:rowOff>
    </xdr:to>
    <xdr:sp macro="" textlink="">
      <xdr:nvSpPr>
        <xdr:cNvPr id="67" name="楕円 66"/>
        <xdr:cNvSpPr/>
      </xdr:nvSpPr>
      <xdr:spPr>
        <a:xfrm>
          <a:off x="5600700" y="332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163830</xdr:rowOff>
    </xdr:from>
    <xdr:ext cx="761365" cy="259080"/>
    <xdr:sp macro="" textlink="">
      <xdr:nvSpPr>
        <xdr:cNvPr id="68" name="人口1人当たり決算額の推移該当値テキスト130"/>
        <xdr:cNvSpPr txBox="1"/>
      </xdr:nvSpPr>
      <xdr:spPr>
        <a:xfrm>
          <a:off x="5740400" y="32975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42545</xdr:rowOff>
    </xdr:from>
    <xdr:to xmlns:xdr="http://schemas.openxmlformats.org/drawingml/2006/spreadsheetDrawing">
      <xdr:col>26</xdr:col>
      <xdr:colOff>101600</xdr:colOff>
      <xdr:row>19</xdr:row>
      <xdr:rowOff>144145</xdr:rowOff>
    </xdr:to>
    <xdr:sp macro="" textlink="">
      <xdr:nvSpPr>
        <xdr:cNvPr id="69" name="楕円 68"/>
        <xdr:cNvSpPr/>
      </xdr:nvSpPr>
      <xdr:spPr>
        <a:xfrm>
          <a:off x="4953000" y="3347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128905</xdr:rowOff>
    </xdr:from>
    <xdr:ext cx="736600" cy="259080"/>
    <xdr:sp macro="" textlink="">
      <xdr:nvSpPr>
        <xdr:cNvPr id="70" name="テキスト ボックス 69"/>
        <xdr:cNvSpPr txBox="1"/>
      </xdr:nvSpPr>
      <xdr:spPr>
        <a:xfrm>
          <a:off x="4622800" y="3434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47625</xdr:rowOff>
    </xdr:from>
    <xdr:to xmlns:xdr="http://schemas.openxmlformats.org/drawingml/2006/spreadsheetDrawing">
      <xdr:col>22</xdr:col>
      <xdr:colOff>165100</xdr:colOff>
      <xdr:row>19</xdr:row>
      <xdr:rowOff>149225</xdr:rowOff>
    </xdr:to>
    <xdr:sp macro="" textlink="">
      <xdr:nvSpPr>
        <xdr:cNvPr id="71" name="楕円 70"/>
        <xdr:cNvSpPr/>
      </xdr:nvSpPr>
      <xdr:spPr>
        <a:xfrm>
          <a:off x="4254500" y="3352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133985</xdr:rowOff>
    </xdr:from>
    <xdr:ext cx="762000" cy="258445"/>
    <xdr:sp macro="" textlink="">
      <xdr:nvSpPr>
        <xdr:cNvPr id="72" name="テキスト ボックス 71"/>
        <xdr:cNvSpPr txBox="1"/>
      </xdr:nvSpPr>
      <xdr:spPr>
        <a:xfrm>
          <a:off x="3924300" y="343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52070</xdr:rowOff>
    </xdr:from>
    <xdr:to xmlns:xdr="http://schemas.openxmlformats.org/drawingml/2006/spreadsheetDrawing">
      <xdr:col>19</xdr:col>
      <xdr:colOff>38100</xdr:colOff>
      <xdr:row>19</xdr:row>
      <xdr:rowOff>153670</xdr:rowOff>
    </xdr:to>
    <xdr:sp macro="" textlink="">
      <xdr:nvSpPr>
        <xdr:cNvPr id="73" name="楕円 72"/>
        <xdr:cNvSpPr/>
      </xdr:nvSpPr>
      <xdr:spPr>
        <a:xfrm>
          <a:off x="3556000" y="335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138430</xdr:rowOff>
    </xdr:from>
    <xdr:ext cx="762000" cy="259080"/>
    <xdr:sp macro="" textlink="">
      <xdr:nvSpPr>
        <xdr:cNvPr id="74" name="テキスト ボックス 73"/>
        <xdr:cNvSpPr txBox="1"/>
      </xdr:nvSpPr>
      <xdr:spPr>
        <a:xfrm>
          <a:off x="3225800" y="3443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80010</xdr:rowOff>
    </xdr:from>
    <xdr:to xmlns:xdr="http://schemas.openxmlformats.org/drawingml/2006/spreadsheetDrawing">
      <xdr:col>15</xdr:col>
      <xdr:colOff>101600</xdr:colOff>
      <xdr:row>20</xdr:row>
      <xdr:rowOff>10160</xdr:rowOff>
    </xdr:to>
    <xdr:sp macro="" textlink="">
      <xdr:nvSpPr>
        <xdr:cNvPr id="75" name="楕円 74"/>
        <xdr:cNvSpPr/>
      </xdr:nvSpPr>
      <xdr:spPr>
        <a:xfrm>
          <a:off x="2857500" y="3385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166370</xdr:rowOff>
    </xdr:from>
    <xdr:ext cx="762000" cy="258445"/>
    <xdr:sp macro="" textlink="">
      <xdr:nvSpPr>
        <xdr:cNvPr id="76" name="テキスト ボックス 75"/>
        <xdr:cNvSpPr txBox="1"/>
      </xdr:nvSpPr>
      <xdr:spPr>
        <a:xfrm>
          <a:off x="2527300" y="3471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0" name="テキスト ボックス 89"/>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2" name="直線コネクタ 91"/>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8445"/>
    <xdr:sp macro="" textlink="">
      <xdr:nvSpPr>
        <xdr:cNvPr id="93" name="テキスト ボックス 92"/>
        <xdr:cNvSpPr txBox="1"/>
      </xdr:nvSpPr>
      <xdr:spPr>
        <a:xfrm>
          <a:off x="1384300" y="7338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4" name="直線コネクタ 93"/>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8445"/>
    <xdr:sp macro="" textlink="">
      <xdr:nvSpPr>
        <xdr:cNvPr id="95" name="テキスト ボックス 94"/>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6" name="直線コネクタ 95"/>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7810"/>
    <xdr:sp macro="" textlink="">
      <xdr:nvSpPr>
        <xdr:cNvPr id="97" name="テキスト ボックス 96"/>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8" name="直線コネクタ 97"/>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7810"/>
    <xdr:sp macro="" textlink="">
      <xdr:nvSpPr>
        <xdr:cNvPr id="99" name="テキスト ボックス 98"/>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1" name="テキスト ボックス 10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154940</xdr:rowOff>
    </xdr:from>
    <xdr:to xmlns:xdr="http://schemas.openxmlformats.org/drawingml/2006/spreadsheetDrawing">
      <xdr:col>29</xdr:col>
      <xdr:colOff>127000</xdr:colOff>
      <xdr:row>38</xdr:row>
      <xdr:rowOff>116205</xdr:rowOff>
    </xdr:to>
    <xdr:cxnSp macro="">
      <xdr:nvCxnSpPr>
        <xdr:cNvPr id="103" name="直線コネクタ 102"/>
        <xdr:cNvCxnSpPr/>
      </xdr:nvCxnSpPr>
      <xdr:spPr>
        <a:xfrm flipV="1">
          <a:off x="5651500" y="6422390"/>
          <a:ext cx="0" cy="11614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88265</xdr:rowOff>
    </xdr:from>
    <xdr:ext cx="761365" cy="257810"/>
    <xdr:sp macro="" textlink="">
      <xdr:nvSpPr>
        <xdr:cNvPr id="104" name="人口1人当たり決算額の推移最小値テキスト445"/>
        <xdr:cNvSpPr txBox="1"/>
      </xdr:nvSpPr>
      <xdr:spPr>
        <a:xfrm>
          <a:off x="5740400" y="755586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116205</xdr:rowOff>
    </xdr:from>
    <xdr:to xmlns:xdr="http://schemas.openxmlformats.org/drawingml/2006/spreadsheetDrawing">
      <xdr:col>30</xdr:col>
      <xdr:colOff>25400</xdr:colOff>
      <xdr:row>38</xdr:row>
      <xdr:rowOff>116205</xdr:rowOff>
    </xdr:to>
    <xdr:cxnSp macro="">
      <xdr:nvCxnSpPr>
        <xdr:cNvPr id="105" name="直線コネクタ 104"/>
        <xdr:cNvCxnSpPr/>
      </xdr:nvCxnSpPr>
      <xdr:spPr>
        <a:xfrm>
          <a:off x="5562600" y="7583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240665</xdr:rowOff>
    </xdr:from>
    <xdr:ext cx="761365" cy="259715"/>
    <xdr:sp macro="" textlink="">
      <xdr:nvSpPr>
        <xdr:cNvPr id="106" name="人口1人当たり決算額の推移最大値テキスト445"/>
        <xdr:cNvSpPr txBox="1"/>
      </xdr:nvSpPr>
      <xdr:spPr>
        <a:xfrm>
          <a:off x="5740400" y="616521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154940</xdr:rowOff>
    </xdr:from>
    <xdr:to xmlns:xdr="http://schemas.openxmlformats.org/drawingml/2006/spreadsheetDrawing">
      <xdr:col>30</xdr:col>
      <xdr:colOff>25400</xdr:colOff>
      <xdr:row>34</xdr:row>
      <xdr:rowOff>154940</xdr:rowOff>
    </xdr:to>
    <xdr:cxnSp macro="">
      <xdr:nvCxnSpPr>
        <xdr:cNvPr id="107" name="直線コネクタ 106"/>
        <xdr:cNvCxnSpPr/>
      </xdr:nvCxnSpPr>
      <xdr:spPr>
        <a:xfrm>
          <a:off x="5562600" y="64223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48260</xdr:rowOff>
    </xdr:from>
    <xdr:to xmlns:xdr="http://schemas.openxmlformats.org/drawingml/2006/spreadsheetDrawing">
      <xdr:col>29</xdr:col>
      <xdr:colOff>127000</xdr:colOff>
      <xdr:row>37</xdr:row>
      <xdr:rowOff>80645</xdr:rowOff>
    </xdr:to>
    <xdr:cxnSp macro="">
      <xdr:nvCxnSpPr>
        <xdr:cNvPr id="108" name="直線コネクタ 107"/>
        <xdr:cNvCxnSpPr/>
      </xdr:nvCxnSpPr>
      <xdr:spPr>
        <a:xfrm flipV="1">
          <a:off x="5003800" y="7172960"/>
          <a:ext cx="6477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33655</xdr:rowOff>
    </xdr:from>
    <xdr:ext cx="761365" cy="258445"/>
    <xdr:sp macro="" textlink="">
      <xdr:nvSpPr>
        <xdr:cNvPr id="109" name="人口1人当たり決算額の推移平均値テキスト445"/>
        <xdr:cNvSpPr txBox="1"/>
      </xdr:nvSpPr>
      <xdr:spPr>
        <a:xfrm>
          <a:off x="5740400" y="715835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44450</xdr:rowOff>
    </xdr:from>
    <xdr:to xmlns:xdr="http://schemas.openxmlformats.org/drawingml/2006/spreadsheetDrawing">
      <xdr:col>29</xdr:col>
      <xdr:colOff>177800</xdr:colOff>
      <xdr:row>37</xdr:row>
      <xdr:rowOff>145415</xdr:rowOff>
    </xdr:to>
    <xdr:sp macro="" textlink="">
      <xdr:nvSpPr>
        <xdr:cNvPr id="110" name="フローチャート: 判断 109"/>
        <xdr:cNvSpPr/>
      </xdr:nvSpPr>
      <xdr:spPr>
        <a:xfrm>
          <a:off x="5600700" y="71691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80645</xdr:rowOff>
    </xdr:from>
    <xdr:to xmlns:xdr="http://schemas.openxmlformats.org/drawingml/2006/spreadsheetDrawing">
      <xdr:col>26</xdr:col>
      <xdr:colOff>50800</xdr:colOff>
      <xdr:row>37</xdr:row>
      <xdr:rowOff>126365</xdr:rowOff>
    </xdr:to>
    <xdr:cxnSp macro="">
      <xdr:nvCxnSpPr>
        <xdr:cNvPr id="111" name="直線コネクタ 110"/>
        <xdr:cNvCxnSpPr/>
      </xdr:nvCxnSpPr>
      <xdr:spPr>
        <a:xfrm flipV="1">
          <a:off x="4305300" y="7205345"/>
          <a:ext cx="6985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67310</xdr:rowOff>
    </xdr:from>
    <xdr:to xmlns:xdr="http://schemas.openxmlformats.org/drawingml/2006/spreadsheetDrawing">
      <xdr:col>26</xdr:col>
      <xdr:colOff>101600</xdr:colOff>
      <xdr:row>37</xdr:row>
      <xdr:rowOff>168275</xdr:rowOff>
    </xdr:to>
    <xdr:sp macro="" textlink="">
      <xdr:nvSpPr>
        <xdr:cNvPr id="112" name="フローチャート: 判断 111"/>
        <xdr:cNvSpPr/>
      </xdr:nvSpPr>
      <xdr:spPr>
        <a:xfrm>
          <a:off x="4953000" y="71920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153035</xdr:rowOff>
    </xdr:from>
    <xdr:ext cx="736600" cy="259080"/>
    <xdr:sp macro="" textlink="">
      <xdr:nvSpPr>
        <xdr:cNvPr id="113" name="テキスト ボックス 112"/>
        <xdr:cNvSpPr txBox="1"/>
      </xdr:nvSpPr>
      <xdr:spPr>
        <a:xfrm>
          <a:off x="4622800" y="72777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99695</xdr:rowOff>
    </xdr:from>
    <xdr:to xmlns:xdr="http://schemas.openxmlformats.org/drawingml/2006/spreadsheetDrawing">
      <xdr:col>22</xdr:col>
      <xdr:colOff>114300</xdr:colOff>
      <xdr:row>37</xdr:row>
      <xdr:rowOff>126365</xdr:rowOff>
    </xdr:to>
    <xdr:cxnSp macro="">
      <xdr:nvCxnSpPr>
        <xdr:cNvPr id="114" name="直線コネクタ 113"/>
        <xdr:cNvCxnSpPr/>
      </xdr:nvCxnSpPr>
      <xdr:spPr>
        <a:xfrm>
          <a:off x="3606800" y="7224395"/>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88900</xdr:rowOff>
    </xdr:from>
    <xdr:to xmlns:xdr="http://schemas.openxmlformats.org/drawingml/2006/spreadsheetDrawing">
      <xdr:col>22</xdr:col>
      <xdr:colOff>165100</xdr:colOff>
      <xdr:row>37</xdr:row>
      <xdr:rowOff>191135</xdr:rowOff>
    </xdr:to>
    <xdr:sp macro="" textlink="">
      <xdr:nvSpPr>
        <xdr:cNvPr id="115" name="フローチャート: 判断 114"/>
        <xdr:cNvSpPr/>
      </xdr:nvSpPr>
      <xdr:spPr>
        <a:xfrm>
          <a:off x="4254500" y="72136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174625</xdr:rowOff>
    </xdr:from>
    <xdr:ext cx="762000" cy="259080"/>
    <xdr:sp macro="" textlink="">
      <xdr:nvSpPr>
        <xdr:cNvPr id="116" name="テキスト ボックス 115"/>
        <xdr:cNvSpPr txBox="1"/>
      </xdr:nvSpPr>
      <xdr:spPr>
        <a:xfrm>
          <a:off x="3924300" y="729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98425</xdr:rowOff>
    </xdr:from>
    <xdr:to xmlns:xdr="http://schemas.openxmlformats.org/drawingml/2006/spreadsheetDrawing">
      <xdr:col>18</xdr:col>
      <xdr:colOff>177800</xdr:colOff>
      <xdr:row>37</xdr:row>
      <xdr:rowOff>99695</xdr:rowOff>
    </xdr:to>
    <xdr:cxnSp macro="">
      <xdr:nvCxnSpPr>
        <xdr:cNvPr id="117" name="直線コネクタ 116"/>
        <xdr:cNvCxnSpPr/>
      </xdr:nvCxnSpPr>
      <xdr:spPr>
        <a:xfrm>
          <a:off x="2908300" y="722312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99695</xdr:rowOff>
    </xdr:from>
    <xdr:to xmlns:xdr="http://schemas.openxmlformats.org/drawingml/2006/spreadsheetDrawing">
      <xdr:col>19</xdr:col>
      <xdr:colOff>38100</xdr:colOff>
      <xdr:row>37</xdr:row>
      <xdr:rowOff>201930</xdr:rowOff>
    </xdr:to>
    <xdr:sp macro="" textlink="">
      <xdr:nvSpPr>
        <xdr:cNvPr id="118" name="フローチャート: 判断 117"/>
        <xdr:cNvSpPr/>
      </xdr:nvSpPr>
      <xdr:spPr>
        <a:xfrm>
          <a:off x="3556000" y="72243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185420</xdr:rowOff>
    </xdr:from>
    <xdr:ext cx="762000" cy="259080"/>
    <xdr:sp macro="" textlink="">
      <xdr:nvSpPr>
        <xdr:cNvPr id="119" name="テキスト ボックス 118"/>
        <xdr:cNvSpPr txBox="1"/>
      </xdr:nvSpPr>
      <xdr:spPr>
        <a:xfrm>
          <a:off x="3225800" y="731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109220</xdr:rowOff>
    </xdr:from>
    <xdr:to xmlns:xdr="http://schemas.openxmlformats.org/drawingml/2006/spreadsheetDrawing">
      <xdr:col>15</xdr:col>
      <xdr:colOff>101600</xdr:colOff>
      <xdr:row>37</xdr:row>
      <xdr:rowOff>209550</xdr:rowOff>
    </xdr:to>
    <xdr:sp macro="" textlink="">
      <xdr:nvSpPr>
        <xdr:cNvPr id="120" name="フローチャート: 判断 119"/>
        <xdr:cNvSpPr/>
      </xdr:nvSpPr>
      <xdr:spPr>
        <a:xfrm>
          <a:off x="2857500" y="723392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194945</xdr:rowOff>
    </xdr:from>
    <xdr:ext cx="762000" cy="259080"/>
    <xdr:sp macro="" textlink="">
      <xdr:nvSpPr>
        <xdr:cNvPr id="121" name="テキスト ボックス 120"/>
        <xdr:cNvSpPr txBox="1"/>
      </xdr:nvSpPr>
      <xdr:spPr>
        <a:xfrm>
          <a:off x="2527300" y="731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2" name="テキスト ボックス 12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169545</xdr:rowOff>
    </xdr:from>
    <xdr:to xmlns:xdr="http://schemas.openxmlformats.org/drawingml/2006/spreadsheetDrawing">
      <xdr:col>29</xdr:col>
      <xdr:colOff>177800</xdr:colOff>
      <xdr:row>37</xdr:row>
      <xdr:rowOff>99695</xdr:rowOff>
    </xdr:to>
    <xdr:sp macro="" textlink="">
      <xdr:nvSpPr>
        <xdr:cNvPr id="127" name="楕円 126"/>
        <xdr:cNvSpPr/>
      </xdr:nvSpPr>
      <xdr:spPr>
        <a:xfrm>
          <a:off x="5600700" y="7122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14605</xdr:rowOff>
    </xdr:from>
    <xdr:ext cx="761365" cy="259080"/>
    <xdr:sp macro="" textlink="">
      <xdr:nvSpPr>
        <xdr:cNvPr id="128" name="人口1人当たり決算額の推移該当値テキスト445"/>
        <xdr:cNvSpPr txBox="1"/>
      </xdr:nvSpPr>
      <xdr:spPr>
        <a:xfrm>
          <a:off x="5740400" y="69678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29845</xdr:rowOff>
    </xdr:from>
    <xdr:to xmlns:xdr="http://schemas.openxmlformats.org/drawingml/2006/spreadsheetDrawing">
      <xdr:col>26</xdr:col>
      <xdr:colOff>101600</xdr:colOff>
      <xdr:row>37</xdr:row>
      <xdr:rowOff>132080</xdr:rowOff>
    </xdr:to>
    <xdr:sp macro="" textlink="">
      <xdr:nvSpPr>
        <xdr:cNvPr id="129" name="楕円 128"/>
        <xdr:cNvSpPr/>
      </xdr:nvSpPr>
      <xdr:spPr>
        <a:xfrm>
          <a:off x="4953000" y="71545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313055</xdr:rowOff>
    </xdr:from>
    <xdr:ext cx="736600" cy="259080"/>
    <xdr:sp macro="" textlink="">
      <xdr:nvSpPr>
        <xdr:cNvPr id="130" name="テキスト ボックス 129"/>
        <xdr:cNvSpPr txBox="1"/>
      </xdr:nvSpPr>
      <xdr:spPr>
        <a:xfrm>
          <a:off x="4622800" y="6923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75565</xdr:rowOff>
    </xdr:from>
    <xdr:to xmlns:xdr="http://schemas.openxmlformats.org/drawingml/2006/spreadsheetDrawing">
      <xdr:col>22</xdr:col>
      <xdr:colOff>165100</xdr:colOff>
      <xdr:row>37</xdr:row>
      <xdr:rowOff>175895</xdr:rowOff>
    </xdr:to>
    <xdr:sp macro="" textlink="">
      <xdr:nvSpPr>
        <xdr:cNvPr id="131" name="楕円 130"/>
        <xdr:cNvSpPr/>
      </xdr:nvSpPr>
      <xdr:spPr>
        <a:xfrm>
          <a:off x="4254500" y="720026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15240</xdr:rowOff>
    </xdr:from>
    <xdr:ext cx="762000" cy="259715"/>
    <xdr:sp macro="" textlink="">
      <xdr:nvSpPr>
        <xdr:cNvPr id="132" name="テキスト ボックス 131"/>
        <xdr:cNvSpPr txBox="1"/>
      </xdr:nvSpPr>
      <xdr:spPr>
        <a:xfrm>
          <a:off x="3924300" y="69684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48260</xdr:rowOff>
    </xdr:from>
    <xdr:to xmlns:xdr="http://schemas.openxmlformats.org/drawingml/2006/spreadsheetDrawing">
      <xdr:col>19</xdr:col>
      <xdr:colOff>38100</xdr:colOff>
      <xdr:row>37</xdr:row>
      <xdr:rowOff>150495</xdr:rowOff>
    </xdr:to>
    <xdr:sp macro="" textlink="">
      <xdr:nvSpPr>
        <xdr:cNvPr id="133" name="楕円 132"/>
        <xdr:cNvSpPr/>
      </xdr:nvSpPr>
      <xdr:spPr>
        <a:xfrm>
          <a:off x="3556000" y="71729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332105</xdr:rowOff>
    </xdr:from>
    <xdr:ext cx="762000" cy="259080"/>
    <xdr:sp macro="" textlink="">
      <xdr:nvSpPr>
        <xdr:cNvPr id="134" name="テキスト ボックス 133"/>
        <xdr:cNvSpPr txBox="1"/>
      </xdr:nvSpPr>
      <xdr:spPr>
        <a:xfrm>
          <a:off x="3225800" y="694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46990</xdr:rowOff>
    </xdr:from>
    <xdr:to xmlns:xdr="http://schemas.openxmlformats.org/drawingml/2006/spreadsheetDrawing">
      <xdr:col>15</xdr:col>
      <xdr:colOff>101600</xdr:colOff>
      <xdr:row>37</xdr:row>
      <xdr:rowOff>149225</xdr:rowOff>
    </xdr:to>
    <xdr:sp macro="" textlink="">
      <xdr:nvSpPr>
        <xdr:cNvPr id="135" name="楕円 134"/>
        <xdr:cNvSpPr/>
      </xdr:nvSpPr>
      <xdr:spPr>
        <a:xfrm>
          <a:off x="2857500" y="71716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330835</xdr:rowOff>
    </xdr:from>
    <xdr:ext cx="762000" cy="259080"/>
    <xdr:sp macro="" textlink="">
      <xdr:nvSpPr>
        <xdr:cNvPr id="136" name="テキスト ボックス 135"/>
        <xdr:cNvSpPr txBox="1"/>
      </xdr:nvSpPr>
      <xdr:spPr>
        <a:xfrm>
          <a:off x="2527300" y="6941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56,212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北海道仁木町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3,128
3,073
167.96
4,753,630
4,728,690
24,940
2,414,285
3,195,890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995" cy="259080"/>
    <xdr:sp macro="" textlink="">
      <xdr:nvSpPr>
        <xdr:cNvPr id="45" name="テキスト ボックス 44"/>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7" name="テキスト ボックス 46"/>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49" name="テキスト ボックス 48"/>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1" name="テキスト ボックス 50"/>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5165" cy="258445"/>
    <xdr:sp macro="" textlink="">
      <xdr:nvSpPr>
        <xdr:cNvPr id="53" name="テキスト ボックス 52"/>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128905</xdr:rowOff>
    </xdr:from>
    <xdr:to xmlns:xdr="http://schemas.openxmlformats.org/drawingml/2006/spreadsheetDrawing">
      <xdr:col>24</xdr:col>
      <xdr:colOff>62865</xdr:colOff>
      <xdr:row>38</xdr:row>
      <xdr:rowOff>1270</xdr:rowOff>
    </xdr:to>
    <xdr:cxnSp macro="">
      <xdr:nvCxnSpPr>
        <xdr:cNvPr id="55" name="直線コネクタ 54"/>
        <xdr:cNvCxnSpPr/>
      </xdr:nvCxnSpPr>
      <xdr:spPr>
        <a:xfrm flipV="1">
          <a:off x="4633595" y="5443855"/>
          <a:ext cx="127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5080</xdr:rowOff>
    </xdr:from>
    <xdr:ext cx="598805" cy="259080"/>
    <xdr:sp macro="" textlink="">
      <xdr:nvSpPr>
        <xdr:cNvPr id="56" name="人件費最小値テキスト"/>
        <xdr:cNvSpPr txBox="1"/>
      </xdr:nvSpPr>
      <xdr:spPr>
        <a:xfrm>
          <a:off x="4686300" y="6520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1270</xdr:rowOff>
    </xdr:from>
    <xdr:to xmlns:xdr="http://schemas.openxmlformats.org/drawingml/2006/spreadsheetDrawing">
      <xdr:col>24</xdr:col>
      <xdr:colOff>152400</xdr:colOff>
      <xdr:row>38</xdr:row>
      <xdr:rowOff>1270</xdr:rowOff>
    </xdr:to>
    <xdr:cxnSp macro="">
      <xdr:nvCxnSpPr>
        <xdr:cNvPr id="57" name="直線コネクタ 56"/>
        <xdr:cNvCxnSpPr/>
      </xdr:nvCxnSpPr>
      <xdr:spPr>
        <a:xfrm>
          <a:off x="4546600" y="651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75565</xdr:rowOff>
    </xdr:from>
    <xdr:ext cx="598805" cy="258445"/>
    <xdr:sp macro="" textlink="">
      <xdr:nvSpPr>
        <xdr:cNvPr id="58" name="人件費最大値テキスト"/>
        <xdr:cNvSpPr txBox="1"/>
      </xdr:nvSpPr>
      <xdr:spPr>
        <a:xfrm>
          <a:off x="4686300" y="5219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675,576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128905</xdr:rowOff>
    </xdr:from>
    <xdr:to xmlns:xdr="http://schemas.openxmlformats.org/drawingml/2006/spreadsheetDrawing">
      <xdr:col>24</xdr:col>
      <xdr:colOff>152400</xdr:colOff>
      <xdr:row>31</xdr:row>
      <xdr:rowOff>128905</xdr:rowOff>
    </xdr:to>
    <xdr:cxnSp macro="">
      <xdr:nvCxnSpPr>
        <xdr:cNvPr id="59" name="直線コネクタ 58"/>
        <xdr:cNvCxnSpPr/>
      </xdr:nvCxnSpPr>
      <xdr:spPr>
        <a:xfrm>
          <a:off x="4546600" y="5443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8255</xdr:rowOff>
    </xdr:from>
    <xdr:to xmlns:xdr="http://schemas.openxmlformats.org/drawingml/2006/spreadsheetDrawing">
      <xdr:col>24</xdr:col>
      <xdr:colOff>63500</xdr:colOff>
      <xdr:row>37</xdr:row>
      <xdr:rowOff>24765</xdr:rowOff>
    </xdr:to>
    <xdr:cxnSp macro="">
      <xdr:nvCxnSpPr>
        <xdr:cNvPr id="60" name="直線コネクタ 59"/>
        <xdr:cNvCxnSpPr/>
      </xdr:nvCxnSpPr>
      <xdr:spPr>
        <a:xfrm flipV="1">
          <a:off x="3797300" y="635190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74930</xdr:rowOff>
    </xdr:from>
    <xdr:ext cx="598805" cy="258445"/>
    <xdr:sp macro="" textlink="">
      <xdr:nvSpPr>
        <xdr:cNvPr id="61" name="人件費平均値テキスト"/>
        <xdr:cNvSpPr txBox="1"/>
      </xdr:nvSpPr>
      <xdr:spPr>
        <a:xfrm>
          <a:off x="4686300" y="60756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52070</xdr:rowOff>
    </xdr:from>
    <xdr:to xmlns:xdr="http://schemas.openxmlformats.org/drawingml/2006/spreadsheetDrawing">
      <xdr:col>24</xdr:col>
      <xdr:colOff>114300</xdr:colOff>
      <xdr:row>36</xdr:row>
      <xdr:rowOff>153035</xdr:rowOff>
    </xdr:to>
    <xdr:sp macro="" textlink="">
      <xdr:nvSpPr>
        <xdr:cNvPr id="62" name="フローチャート: 判断 61"/>
        <xdr:cNvSpPr/>
      </xdr:nvSpPr>
      <xdr:spPr>
        <a:xfrm>
          <a:off x="45847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24765</xdr:rowOff>
    </xdr:from>
    <xdr:to xmlns:xdr="http://schemas.openxmlformats.org/drawingml/2006/spreadsheetDrawing">
      <xdr:col>19</xdr:col>
      <xdr:colOff>177800</xdr:colOff>
      <xdr:row>37</xdr:row>
      <xdr:rowOff>25400</xdr:rowOff>
    </xdr:to>
    <xdr:cxnSp macro="">
      <xdr:nvCxnSpPr>
        <xdr:cNvPr id="63" name="直線コネクタ 62"/>
        <xdr:cNvCxnSpPr/>
      </xdr:nvCxnSpPr>
      <xdr:spPr>
        <a:xfrm flipV="1">
          <a:off x="2908300" y="63684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67310</xdr:rowOff>
    </xdr:from>
    <xdr:to xmlns:xdr="http://schemas.openxmlformats.org/drawingml/2006/spreadsheetDrawing">
      <xdr:col>20</xdr:col>
      <xdr:colOff>38100</xdr:colOff>
      <xdr:row>36</xdr:row>
      <xdr:rowOff>168910</xdr:rowOff>
    </xdr:to>
    <xdr:sp macro="" textlink="">
      <xdr:nvSpPr>
        <xdr:cNvPr id="64" name="フローチャート: 判断 63"/>
        <xdr:cNvSpPr/>
      </xdr:nvSpPr>
      <xdr:spPr>
        <a:xfrm>
          <a:off x="3746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13970</xdr:rowOff>
    </xdr:from>
    <xdr:ext cx="598170" cy="259080"/>
    <xdr:sp macro="" textlink="">
      <xdr:nvSpPr>
        <xdr:cNvPr id="65" name="テキスト ボックス 64"/>
        <xdr:cNvSpPr txBox="1"/>
      </xdr:nvSpPr>
      <xdr:spPr>
        <a:xfrm>
          <a:off x="3497580" y="60147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25400</xdr:rowOff>
    </xdr:from>
    <xdr:to xmlns:xdr="http://schemas.openxmlformats.org/drawingml/2006/spreadsheetDrawing">
      <xdr:col>15</xdr:col>
      <xdr:colOff>50800</xdr:colOff>
      <xdr:row>37</xdr:row>
      <xdr:rowOff>46990</xdr:rowOff>
    </xdr:to>
    <xdr:cxnSp macro="">
      <xdr:nvCxnSpPr>
        <xdr:cNvPr id="66" name="直線コネクタ 65"/>
        <xdr:cNvCxnSpPr/>
      </xdr:nvCxnSpPr>
      <xdr:spPr>
        <a:xfrm flipV="1">
          <a:off x="2019300" y="63690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81280</xdr:rowOff>
    </xdr:from>
    <xdr:to xmlns:xdr="http://schemas.openxmlformats.org/drawingml/2006/spreadsheetDrawing">
      <xdr:col>15</xdr:col>
      <xdr:colOff>101600</xdr:colOff>
      <xdr:row>37</xdr:row>
      <xdr:rowOff>11430</xdr:rowOff>
    </xdr:to>
    <xdr:sp macro="" textlink="">
      <xdr:nvSpPr>
        <xdr:cNvPr id="67" name="フローチャート: 判断 66"/>
        <xdr:cNvSpPr/>
      </xdr:nvSpPr>
      <xdr:spPr>
        <a:xfrm>
          <a:off x="2857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27940</xdr:rowOff>
    </xdr:from>
    <xdr:ext cx="598170" cy="259080"/>
    <xdr:sp macro="" textlink="">
      <xdr:nvSpPr>
        <xdr:cNvPr id="68" name="テキスト ボックス 67"/>
        <xdr:cNvSpPr txBox="1"/>
      </xdr:nvSpPr>
      <xdr:spPr>
        <a:xfrm>
          <a:off x="2608580" y="6028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46990</xdr:rowOff>
    </xdr:from>
    <xdr:to xmlns:xdr="http://schemas.openxmlformats.org/drawingml/2006/spreadsheetDrawing">
      <xdr:col>10</xdr:col>
      <xdr:colOff>114300</xdr:colOff>
      <xdr:row>37</xdr:row>
      <xdr:rowOff>67310</xdr:rowOff>
    </xdr:to>
    <xdr:cxnSp macro="">
      <xdr:nvCxnSpPr>
        <xdr:cNvPr id="69" name="直線コネクタ 68"/>
        <xdr:cNvCxnSpPr/>
      </xdr:nvCxnSpPr>
      <xdr:spPr>
        <a:xfrm flipV="1">
          <a:off x="1130300" y="63906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130810</xdr:rowOff>
    </xdr:from>
    <xdr:to xmlns:xdr="http://schemas.openxmlformats.org/drawingml/2006/spreadsheetDrawing">
      <xdr:col>10</xdr:col>
      <xdr:colOff>165100</xdr:colOff>
      <xdr:row>37</xdr:row>
      <xdr:rowOff>60960</xdr:rowOff>
    </xdr:to>
    <xdr:sp macro="" textlink="">
      <xdr:nvSpPr>
        <xdr:cNvPr id="70" name="フローチャート: 判断 69"/>
        <xdr:cNvSpPr/>
      </xdr:nvSpPr>
      <xdr:spPr>
        <a:xfrm>
          <a:off x="1968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77470</xdr:rowOff>
    </xdr:from>
    <xdr:ext cx="598170" cy="258445"/>
    <xdr:sp macro="" textlink="">
      <xdr:nvSpPr>
        <xdr:cNvPr id="71" name="テキスト ボックス 70"/>
        <xdr:cNvSpPr txBox="1"/>
      </xdr:nvSpPr>
      <xdr:spPr>
        <a:xfrm>
          <a:off x="1719580" y="6078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144780</xdr:rowOff>
    </xdr:from>
    <xdr:to xmlns:xdr="http://schemas.openxmlformats.org/drawingml/2006/spreadsheetDrawing">
      <xdr:col>6</xdr:col>
      <xdr:colOff>38100</xdr:colOff>
      <xdr:row>37</xdr:row>
      <xdr:rowOff>74930</xdr:rowOff>
    </xdr:to>
    <xdr:sp macro="" textlink="">
      <xdr:nvSpPr>
        <xdr:cNvPr id="72" name="フローチャート: 判断 71"/>
        <xdr:cNvSpPr/>
      </xdr:nvSpPr>
      <xdr:spPr>
        <a:xfrm>
          <a:off x="1079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91440</xdr:rowOff>
    </xdr:from>
    <xdr:ext cx="598170" cy="259080"/>
    <xdr:sp macro="" textlink="">
      <xdr:nvSpPr>
        <xdr:cNvPr id="73" name="テキスト ボックス 72"/>
        <xdr:cNvSpPr txBox="1"/>
      </xdr:nvSpPr>
      <xdr:spPr>
        <a:xfrm>
          <a:off x="830580" y="6092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128905</xdr:rowOff>
    </xdr:from>
    <xdr:to xmlns:xdr="http://schemas.openxmlformats.org/drawingml/2006/spreadsheetDrawing">
      <xdr:col>24</xdr:col>
      <xdr:colOff>114300</xdr:colOff>
      <xdr:row>37</xdr:row>
      <xdr:rowOff>59055</xdr:rowOff>
    </xdr:to>
    <xdr:sp macro="" textlink="">
      <xdr:nvSpPr>
        <xdr:cNvPr id="79" name="楕円 78"/>
        <xdr:cNvSpPr/>
      </xdr:nvSpPr>
      <xdr:spPr>
        <a:xfrm>
          <a:off x="45847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107315</xdr:rowOff>
    </xdr:from>
    <xdr:ext cx="598805" cy="259080"/>
    <xdr:sp macro="" textlink="">
      <xdr:nvSpPr>
        <xdr:cNvPr id="80" name="人件費該当値テキスト"/>
        <xdr:cNvSpPr txBox="1"/>
      </xdr:nvSpPr>
      <xdr:spPr>
        <a:xfrm>
          <a:off x="4686300" y="6279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145415</xdr:rowOff>
    </xdr:from>
    <xdr:to xmlns:xdr="http://schemas.openxmlformats.org/drawingml/2006/spreadsheetDrawing">
      <xdr:col>20</xdr:col>
      <xdr:colOff>38100</xdr:colOff>
      <xdr:row>37</xdr:row>
      <xdr:rowOff>75565</xdr:rowOff>
    </xdr:to>
    <xdr:sp macro="" textlink="">
      <xdr:nvSpPr>
        <xdr:cNvPr id="81" name="楕円 80"/>
        <xdr:cNvSpPr/>
      </xdr:nvSpPr>
      <xdr:spPr>
        <a:xfrm>
          <a:off x="3746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66675</xdr:rowOff>
    </xdr:from>
    <xdr:ext cx="598170" cy="258445"/>
    <xdr:sp macro="" textlink="">
      <xdr:nvSpPr>
        <xdr:cNvPr id="82" name="テキスト ボックス 81"/>
        <xdr:cNvSpPr txBox="1"/>
      </xdr:nvSpPr>
      <xdr:spPr>
        <a:xfrm>
          <a:off x="3497580" y="6410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146050</xdr:rowOff>
    </xdr:from>
    <xdr:to xmlns:xdr="http://schemas.openxmlformats.org/drawingml/2006/spreadsheetDrawing">
      <xdr:col>15</xdr:col>
      <xdr:colOff>101600</xdr:colOff>
      <xdr:row>37</xdr:row>
      <xdr:rowOff>76200</xdr:rowOff>
    </xdr:to>
    <xdr:sp macro="" textlink="">
      <xdr:nvSpPr>
        <xdr:cNvPr id="83" name="楕円 82"/>
        <xdr:cNvSpPr/>
      </xdr:nvSpPr>
      <xdr:spPr>
        <a:xfrm>
          <a:off x="2857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67310</xdr:rowOff>
    </xdr:from>
    <xdr:ext cx="598170" cy="259080"/>
    <xdr:sp macro="" textlink="">
      <xdr:nvSpPr>
        <xdr:cNvPr id="84" name="テキスト ボックス 83"/>
        <xdr:cNvSpPr txBox="1"/>
      </xdr:nvSpPr>
      <xdr:spPr>
        <a:xfrm>
          <a:off x="2608580" y="64109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167640</xdr:rowOff>
    </xdr:from>
    <xdr:to xmlns:xdr="http://schemas.openxmlformats.org/drawingml/2006/spreadsheetDrawing">
      <xdr:col>10</xdr:col>
      <xdr:colOff>165100</xdr:colOff>
      <xdr:row>37</xdr:row>
      <xdr:rowOff>97790</xdr:rowOff>
    </xdr:to>
    <xdr:sp macro="" textlink="">
      <xdr:nvSpPr>
        <xdr:cNvPr id="85" name="楕円 84"/>
        <xdr:cNvSpPr/>
      </xdr:nvSpPr>
      <xdr:spPr>
        <a:xfrm>
          <a:off x="19685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88900</xdr:rowOff>
    </xdr:from>
    <xdr:ext cx="598170" cy="258445"/>
    <xdr:sp macro="" textlink="">
      <xdr:nvSpPr>
        <xdr:cNvPr id="86" name="テキスト ボックス 85"/>
        <xdr:cNvSpPr txBox="1"/>
      </xdr:nvSpPr>
      <xdr:spPr>
        <a:xfrm>
          <a:off x="1719580" y="6432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16510</xdr:rowOff>
    </xdr:from>
    <xdr:to xmlns:xdr="http://schemas.openxmlformats.org/drawingml/2006/spreadsheetDrawing">
      <xdr:col>6</xdr:col>
      <xdr:colOff>38100</xdr:colOff>
      <xdr:row>37</xdr:row>
      <xdr:rowOff>118110</xdr:rowOff>
    </xdr:to>
    <xdr:sp macro="" textlink="">
      <xdr:nvSpPr>
        <xdr:cNvPr id="87" name="楕円 86"/>
        <xdr:cNvSpPr/>
      </xdr:nvSpPr>
      <xdr:spPr>
        <a:xfrm>
          <a:off x="1079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109220</xdr:rowOff>
    </xdr:from>
    <xdr:ext cx="598170" cy="258445"/>
    <xdr:sp macro="" textlink="">
      <xdr:nvSpPr>
        <xdr:cNvPr id="88" name="テキスト ボックス 87"/>
        <xdr:cNvSpPr txBox="1"/>
      </xdr:nvSpPr>
      <xdr:spPr>
        <a:xfrm>
          <a:off x="830580" y="64528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100" name="テキスト ボックス 99"/>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2" name="テキスト ボックス 101"/>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4" name="テキスト ボックス 103"/>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6" name="テキスト ボックス 105"/>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5165" cy="258445"/>
    <xdr:sp macro="" textlink="">
      <xdr:nvSpPr>
        <xdr:cNvPr id="108" name="テキスト ボックス 107"/>
        <xdr:cNvSpPr txBox="1"/>
      </xdr:nvSpPr>
      <xdr:spPr>
        <a:xfrm>
          <a:off x="76200" y="8766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5165" cy="259080"/>
    <xdr:sp macro="" textlink="">
      <xdr:nvSpPr>
        <xdr:cNvPr id="110" name="テキスト ボックス 109"/>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2" name="テキスト ボックス 111"/>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47625</xdr:rowOff>
    </xdr:from>
    <xdr:to xmlns:xdr="http://schemas.openxmlformats.org/drawingml/2006/spreadsheetDrawing">
      <xdr:col>24</xdr:col>
      <xdr:colOff>62865</xdr:colOff>
      <xdr:row>59</xdr:row>
      <xdr:rowOff>1905</xdr:rowOff>
    </xdr:to>
    <xdr:cxnSp macro="">
      <xdr:nvCxnSpPr>
        <xdr:cNvPr id="114" name="直線コネクタ 113"/>
        <xdr:cNvCxnSpPr/>
      </xdr:nvCxnSpPr>
      <xdr:spPr>
        <a:xfrm flipV="1">
          <a:off x="4633595" y="879157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6350</xdr:rowOff>
    </xdr:from>
    <xdr:ext cx="534670" cy="258445"/>
    <xdr:sp macro="" textlink="">
      <xdr:nvSpPr>
        <xdr:cNvPr id="115" name="物件費最小値テキスト"/>
        <xdr:cNvSpPr txBox="1"/>
      </xdr:nvSpPr>
      <xdr:spPr>
        <a:xfrm>
          <a:off x="4686300" y="10121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1905</xdr:rowOff>
    </xdr:from>
    <xdr:to xmlns:xdr="http://schemas.openxmlformats.org/drawingml/2006/spreadsheetDrawing">
      <xdr:col>24</xdr:col>
      <xdr:colOff>152400</xdr:colOff>
      <xdr:row>59</xdr:row>
      <xdr:rowOff>1905</xdr:rowOff>
    </xdr:to>
    <xdr:cxnSp macro="">
      <xdr:nvCxnSpPr>
        <xdr:cNvPr id="116" name="直線コネクタ 115"/>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166370</xdr:rowOff>
    </xdr:from>
    <xdr:ext cx="690245" cy="258445"/>
    <xdr:sp macro="" textlink="">
      <xdr:nvSpPr>
        <xdr:cNvPr id="117" name="物件費最大値テキスト"/>
        <xdr:cNvSpPr txBox="1"/>
      </xdr:nvSpPr>
      <xdr:spPr>
        <a:xfrm>
          <a:off x="4686300" y="856742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1,307,097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47625</xdr:rowOff>
    </xdr:from>
    <xdr:to xmlns:xdr="http://schemas.openxmlformats.org/drawingml/2006/spreadsheetDrawing">
      <xdr:col>24</xdr:col>
      <xdr:colOff>152400</xdr:colOff>
      <xdr:row>51</xdr:row>
      <xdr:rowOff>47625</xdr:rowOff>
    </xdr:to>
    <xdr:cxnSp macro="">
      <xdr:nvCxnSpPr>
        <xdr:cNvPr id="118" name="直線コネクタ 117"/>
        <xdr:cNvCxnSpPr/>
      </xdr:nvCxnSpPr>
      <xdr:spPr>
        <a:xfrm>
          <a:off x="4546600" y="879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149860</xdr:rowOff>
    </xdr:from>
    <xdr:to xmlns:xdr="http://schemas.openxmlformats.org/drawingml/2006/spreadsheetDrawing">
      <xdr:col>24</xdr:col>
      <xdr:colOff>63500</xdr:colOff>
      <xdr:row>58</xdr:row>
      <xdr:rowOff>8890</xdr:rowOff>
    </xdr:to>
    <xdr:cxnSp macro="">
      <xdr:nvCxnSpPr>
        <xdr:cNvPr id="119" name="直線コネクタ 118"/>
        <xdr:cNvCxnSpPr/>
      </xdr:nvCxnSpPr>
      <xdr:spPr>
        <a:xfrm flipV="1">
          <a:off x="3797300" y="992251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86360</xdr:rowOff>
    </xdr:from>
    <xdr:ext cx="598805" cy="258445"/>
    <xdr:sp macro="" textlink="">
      <xdr:nvSpPr>
        <xdr:cNvPr id="120" name="物件費平均値テキスト"/>
        <xdr:cNvSpPr txBox="1"/>
      </xdr:nvSpPr>
      <xdr:spPr>
        <a:xfrm>
          <a:off x="4686300" y="98590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107315</xdr:rowOff>
    </xdr:from>
    <xdr:to xmlns:xdr="http://schemas.openxmlformats.org/drawingml/2006/spreadsheetDrawing">
      <xdr:col>24</xdr:col>
      <xdr:colOff>114300</xdr:colOff>
      <xdr:row>58</xdr:row>
      <xdr:rowOff>37465</xdr:rowOff>
    </xdr:to>
    <xdr:sp macro="" textlink="">
      <xdr:nvSpPr>
        <xdr:cNvPr id="121" name="フローチャート: 判断 120"/>
        <xdr:cNvSpPr/>
      </xdr:nvSpPr>
      <xdr:spPr>
        <a:xfrm>
          <a:off x="45847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8890</xdr:rowOff>
    </xdr:from>
    <xdr:to xmlns:xdr="http://schemas.openxmlformats.org/drawingml/2006/spreadsheetDrawing">
      <xdr:col>19</xdr:col>
      <xdr:colOff>177800</xdr:colOff>
      <xdr:row>58</xdr:row>
      <xdr:rowOff>47625</xdr:rowOff>
    </xdr:to>
    <xdr:cxnSp macro="">
      <xdr:nvCxnSpPr>
        <xdr:cNvPr id="122" name="直線コネクタ 121"/>
        <xdr:cNvCxnSpPr/>
      </xdr:nvCxnSpPr>
      <xdr:spPr>
        <a:xfrm flipV="1">
          <a:off x="2908300" y="99529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135890</xdr:rowOff>
    </xdr:from>
    <xdr:to xmlns:xdr="http://schemas.openxmlformats.org/drawingml/2006/spreadsheetDrawing">
      <xdr:col>20</xdr:col>
      <xdr:colOff>38100</xdr:colOff>
      <xdr:row>58</xdr:row>
      <xdr:rowOff>66040</xdr:rowOff>
    </xdr:to>
    <xdr:sp macro="" textlink="">
      <xdr:nvSpPr>
        <xdr:cNvPr id="123" name="フローチャート: 判断 122"/>
        <xdr:cNvSpPr/>
      </xdr:nvSpPr>
      <xdr:spPr>
        <a:xfrm>
          <a:off x="3746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57150</xdr:rowOff>
    </xdr:from>
    <xdr:ext cx="598170" cy="259080"/>
    <xdr:sp macro="" textlink="">
      <xdr:nvSpPr>
        <xdr:cNvPr id="124" name="テキスト ボックス 123"/>
        <xdr:cNvSpPr txBox="1"/>
      </xdr:nvSpPr>
      <xdr:spPr>
        <a:xfrm>
          <a:off x="3497580" y="10001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47625</xdr:rowOff>
    </xdr:from>
    <xdr:to xmlns:xdr="http://schemas.openxmlformats.org/drawingml/2006/spreadsheetDrawing">
      <xdr:col>15</xdr:col>
      <xdr:colOff>50800</xdr:colOff>
      <xdr:row>58</xdr:row>
      <xdr:rowOff>62230</xdr:rowOff>
    </xdr:to>
    <xdr:cxnSp macro="">
      <xdr:nvCxnSpPr>
        <xdr:cNvPr id="125" name="直線コネクタ 124"/>
        <xdr:cNvCxnSpPr/>
      </xdr:nvCxnSpPr>
      <xdr:spPr>
        <a:xfrm flipV="1">
          <a:off x="2019300" y="99917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147320</xdr:rowOff>
    </xdr:from>
    <xdr:to xmlns:xdr="http://schemas.openxmlformats.org/drawingml/2006/spreadsheetDrawing">
      <xdr:col>15</xdr:col>
      <xdr:colOff>101600</xdr:colOff>
      <xdr:row>58</xdr:row>
      <xdr:rowOff>77470</xdr:rowOff>
    </xdr:to>
    <xdr:sp macro="" textlink="">
      <xdr:nvSpPr>
        <xdr:cNvPr id="126" name="フローチャート: 判断 125"/>
        <xdr:cNvSpPr/>
      </xdr:nvSpPr>
      <xdr:spPr>
        <a:xfrm>
          <a:off x="2857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93980</xdr:rowOff>
    </xdr:from>
    <xdr:ext cx="598170" cy="259080"/>
    <xdr:sp macro="" textlink="">
      <xdr:nvSpPr>
        <xdr:cNvPr id="127" name="テキスト ボックス 126"/>
        <xdr:cNvSpPr txBox="1"/>
      </xdr:nvSpPr>
      <xdr:spPr>
        <a:xfrm>
          <a:off x="2608580" y="9695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62230</xdr:rowOff>
    </xdr:from>
    <xdr:to xmlns:xdr="http://schemas.openxmlformats.org/drawingml/2006/spreadsheetDrawing">
      <xdr:col>10</xdr:col>
      <xdr:colOff>114300</xdr:colOff>
      <xdr:row>58</xdr:row>
      <xdr:rowOff>100330</xdr:rowOff>
    </xdr:to>
    <xdr:cxnSp macro="">
      <xdr:nvCxnSpPr>
        <xdr:cNvPr id="128" name="直線コネクタ 127"/>
        <xdr:cNvCxnSpPr/>
      </xdr:nvCxnSpPr>
      <xdr:spPr>
        <a:xfrm flipV="1">
          <a:off x="1130300" y="100063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151765</xdr:rowOff>
    </xdr:from>
    <xdr:to xmlns:xdr="http://schemas.openxmlformats.org/drawingml/2006/spreadsheetDrawing">
      <xdr:col>10</xdr:col>
      <xdr:colOff>165100</xdr:colOff>
      <xdr:row>58</xdr:row>
      <xdr:rowOff>81915</xdr:rowOff>
    </xdr:to>
    <xdr:sp macro="" textlink="">
      <xdr:nvSpPr>
        <xdr:cNvPr id="129" name="フローチャート: 判断 128"/>
        <xdr:cNvSpPr/>
      </xdr:nvSpPr>
      <xdr:spPr>
        <a:xfrm>
          <a:off x="1968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98425</xdr:rowOff>
    </xdr:from>
    <xdr:ext cx="598170" cy="258445"/>
    <xdr:sp macro="" textlink="">
      <xdr:nvSpPr>
        <xdr:cNvPr id="130" name="テキスト ボックス 129"/>
        <xdr:cNvSpPr txBox="1"/>
      </xdr:nvSpPr>
      <xdr:spPr>
        <a:xfrm>
          <a:off x="1719580" y="9699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156845</xdr:rowOff>
    </xdr:from>
    <xdr:to xmlns:xdr="http://schemas.openxmlformats.org/drawingml/2006/spreadsheetDrawing">
      <xdr:col>6</xdr:col>
      <xdr:colOff>38100</xdr:colOff>
      <xdr:row>58</xdr:row>
      <xdr:rowOff>86995</xdr:rowOff>
    </xdr:to>
    <xdr:sp macro="" textlink="">
      <xdr:nvSpPr>
        <xdr:cNvPr id="131" name="フローチャート: 判断 130"/>
        <xdr:cNvSpPr/>
      </xdr:nvSpPr>
      <xdr:spPr>
        <a:xfrm>
          <a:off x="1079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103505</xdr:rowOff>
    </xdr:from>
    <xdr:ext cx="598170" cy="259080"/>
    <xdr:sp macro="" textlink="">
      <xdr:nvSpPr>
        <xdr:cNvPr id="132" name="テキスト ボックス 131"/>
        <xdr:cNvSpPr txBox="1"/>
      </xdr:nvSpPr>
      <xdr:spPr>
        <a:xfrm>
          <a:off x="830580" y="9704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99060</xdr:rowOff>
    </xdr:from>
    <xdr:to xmlns:xdr="http://schemas.openxmlformats.org/drawingml/2006/spreadsheetDrawing">
      <xdr:col>24</xdr:col>
      <xdr:colOff>114300</xdr:colOff>
      <xdr:row>58</xdr:row>
      <xdr:rowOff>29210</xdr:rowOff>
    </xdr:to>
    <xdr:sp macro="" textlink="">
      <xdr:nvSpPr>
        <xdr:cNvPr id="138" name="楕円 137"/>
        <xdr:cNvSpPr/>
      </xdr:nvSpPr>
      <xdr:spPr>
        <a:xfrm>
          <a:off x="45847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121920</xdr:rowOff>
    </xdr:from>
    <xdr:ext cx="598805" cy="258445"/>
    <xdr:sp macro="" textlink="">
      <xdr:nvSpPr>
        <xdr:cNvPr id="139" name="物件費該当値テキスト"/>
        <xdr:cNvSpPr txBox="1"/>
      </xdr:nvSpPr>
      <xdr:spPr>
        <a:xfrm>
          <a:off x="4686300" y="9723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129540</xdr:rowOff>
    </xdr:from>
    <xdr:to xmlns:xdr="http://schemas.openxmlformats.org/drawingml/2006/spreadsheetDrawing">
      <xdr:col>20</xdr:col>
      <xdr:colOff>38100</xdr:colOff>
      <xdr:row>58</xdr:row>
      <xdr:rowOff>59690</xdr:rowOff>
    </xdr:to>
    <xdr:sp macro="" textlink="">
      <xdr:nvSpPr>
        <xdr:cNvPr id="140" name="楕円 139"/>
        <xdr:cNvSpPr/>
      </xdr:nvSpPr>
      <xdr:spPr>
        <a:xfrm>
          <a:off x="3746500" y="99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76200</xdr:rowOff>
    </xdr:from>
    <xdr:ext cx="598170" cy="258445"/>
    <xdr:sp macro="" textlink="">
      <xdr:nvSpPr>
        <xdr:cNvPr id="141" name="テキスト ボックス 140"/>
        <xdr:cNvSpPr txBox="1"/>
      </xdr:nvSpPr>
      <xdr:spPr>
        <a:xfrm>
          <a:off x="3497580" y="9677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168275</xdr:rowOff>
    </xdr:from>
    <xdr:to xmlns:xdr="http://schemas.openxmlformats.org/drawingml/2006/spreadsheetDrawing">
      <xdr:col>15</xdr:col>
      <xdr:colOff>101600</xdr:colOff>
      <xdr:row>58</xdr:row>
      <xdr:rowOff>98425</xdr:rowOff>
    </xdr:to>
    <xdr:sp macro="" textlink="">
      <xdr:nvSpPr>
        <xdr:cNvPr id="142" name="楕円 141"/>
        <xdr:cNvSpPr/>
      </xdr:nvSpPr>
      <xdr:spPr>
        <a:xfrm>
          <a:off x="2857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89535</xdr:rowOff>
    </xdr:from>
    <xdr:ext cx="598170" cy="258445"/>
    <xdr:sp macro="" textlink="">
      <xdr:nvSpPr>
        <xdr:cNvPr id="143" name="テキスト ボックス 142"/>
        <xdr:cNvSpPr txBox="1"/>
      </xdr:nvSpPr>
      <xdr:spPr>
        <a:xfrm>
          <a:off x="2608580" y="100336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11430</xdr:rowOff>
    </xdr:from>
    <xdr:to xmlns:xdr="http://schemas.openxmlformats.org/drawingml/2006/spreadsheetDrawing">
      <xdr:col>10</xdr:col>
      <xdr:colOff>165100</xdr:colOff>
      <xdr:row>58</xdr:row>
      <xdr:rowOff>113030</xdr:rowOff>
    </xdr:to>
    <xdr:sp macro="" textlink="">
      <xdr:nvSpPr>
        <xdr:cNvPr id="144" name="楕円 143"/>
        <xdr:cNvSpPr/>
      </xdr:nvSpPr>
      <xdr:spPr>
        <a:xfrm>
          <a:off x="1968500" y="99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104140</xdr:rowOff>
    </xdr:from>
    <xdr:ext cx="598170" cy="259080"/>
    <xdr:sp macro="" textlink="">
      <xdr:nvSpPr>
        <xdr:cNvPr id="145" name="テキスト ボックス 144"/>
        <xdr:cNvSpPr txBox="1"/>
      </xdr:nvSpPr>
      <xdr:spPr>
        <a:xfrm>
          <a:off x="1719580" y="100482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49530</xdr:rowOff>
    </xdr:from>
    <xdr:to xmlns:xdr="http://schemas.openxmlformats.org/drawingml/2006/spreadsheetDrawing">
      <xdr:col>6</xdr:col>
      <xdr:colOff>38100</xdr:colOff>
      <xdr:row>58</xdr:row>
      <xdr:rowOff>151130</xdr:rowOff>
    </xdr:to>
    <xdr:sp macro="" textlink="">
      <xdr:nvSpPr>
        <xdr:cNvPr id="146" name="楕円 145"/>
        <xdr:cNvSpPr/>
      </xdr:nvSpPr>
      <xdr:spPr>
        <a:xfrm>
          <a:off x="1079500" y="999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142240</xdr:rowOff>
    </xdr:from>
    <xdr:ext cx="598170" cy="259080"/>
    <xdr:sp macro="" textlink="">
      <xdr:nvSpPr>
        <xdr:cNvPr id="147" name="テキスト ボックス 146"/>
        <xdr:cNvSpPr txBox="1"/>
      </xdr:nvSpPr>
      <xdr:spPr>
        <a:xfrm>
          <a:off x="830580" y="100863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48285" cy="258445"/>
    <xdr:sp macro="" textlink="">
      <xdr:nvSpPr>
        <xdr:cNvPr id="159" name="テキスト ボックス 158"/>
        <xdr:cNvSpPr txBox="1"/>
      </xdr:nvSpPr>
      <xdr:spPr>
        <a:xfrm>
          <a:off x="513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1" name="テキスト ボックス 160"/>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111760</xdr:rowOff>
    </xdr:from>
    <xdr:ext cx="594995" cy="258445"/>
    <xdr:sp macro="" textlink="">
      <xdr:nvSpPr>
        <xdr:cNvPr id="163" name="テキスト ボックス 162"/>
        <xdr:cNvSpPr txBox="1"/>
      </xdr:nvSpPr>
      <xdr:spPr>
        <a:xfrm>
          <a:off x="166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5" name="テキスト ボックス 164"/>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135890</xdr:rowOff>
    </xdr:from>
    <xdr:to xmlns:xdr="http://schemas.openxmlformats.org/drawingml/2006/spreadsheetDrawing">
      <xdr:col>24</xdr:col>
      <xdr:colOff>62865</xdr:colOff>
      <xdr:row>78</xdr:row>
      <xdr:rowOff>25400</xdr:rowOff>
    </xdr:to>
    <xdr:cxnSp macro="">
      <xdr:nvCxnSpPr>
        <xdr:cNvPr id="167" name="直線コネクタ 166"/>
        <xdr:cNvCxnSpPr/>
      </xdr:nvCxnSpPr>
      <xdr:spPr>
        <a:xfrm flipV="1">
          <a:off x="4633595" y="121373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29210</xdr:rowOff>
    </xdr:from>
    <xdr:ext cx="249555" cy="258445"/>
    <xdr:sp macro="" textlink="">
      <xdr:nvSpPr>
        <xdr:cNvPr id="168" name="維持補修費最小値テキスト"/>
        <xdr:cNvSpPr txBox="1"/>
      </xdr:nvSpPr>
      <xdr:spPr>
        <a:xfrm>
          <a:off x="4686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25400</xdr:rowOff>
    </xdr:from>
    <xdr:to xmlns:xdr="http://schemas.openxmlformats.org/drawingml/2006/spreadsheetDrawing">
      <xdr:col>24</xdr:col>
      <xdr:colOff>152400</xdr:colOff>
      <xdr:row>78</xdr:row>
      <xdr:rowOff>25400</xdr:rowOff>
    </xdr:to>
    <xdr:cxnSp macro="">
      <xdr:nvCxnSpPr>
        <xdr:cNvPr id="169" name="直線コネクタ 168"/>
        <xdr:cNvCxnSpPr/>
      </xdr:nvCxnSpPr>
      <xdr:spPr>
        <a:xfrm>
          <a:off x="4546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82550</xdr:rowOff>
    </xdr:from>
    <xdr:ext cx="598805" cy="259080"/>
    <xdr:sp macro="" textlink="">
      <xdr:nvSpPr>
        <xdr:cNvPr id="170" name="維持補修費最大値テキスト"/>
        <xdr:cNvSpPr txBox="1"/>
      </xdr:nvSpPr>
      <xdr:spPr>
        <a:xfrm>
          <a:off x="4686300" y="11912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135890</xdr:rowOff>
    </xdr:from>
    <xdr:to xmlns:xdr="http://schemas.openxmlformats.org/drawingml/2006/spreadsheetDrawing">
      <xdr:col>24</xdr:col>
      <xdr:colOff>152400</xdr:colOff>
      <xdr:row>70</xdr:row>
      <xdr:rowOff>135890</xdr:rowOff>
    </xdr:to>
    <xdr:cxnSp macro="">
      <xdr:nvCxnSpPr>
        <xdr:cNvPr id="171" name="直線コネクタ 170"/>
        <xdr:cNvCxnSpPr/>
      </xdr:nvCxnSpPr>
      <xdr:spPr>
        <a:xfrm>
          <a:off x="4546600" y="1213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12065</xdr:rowOff>
    </xdr:from>
    <xdr:to xmlns:xdr="http://schemas.openxmlformats.org/drawingml/2006/spreadsheetDrawing">
      <xdr:col>24</xdr:col>
      <xdr:colOff>63500</xdr:colOff>
      <xdr:row>76</xdr:row>
      <xdr:rowOff>71120</xdr:rowOff>
    </xdr:to>
    <xdr:cxnSp macro="">
      <xdr:nvCxnSpPr>
        <xdr:cNvPr id="172" name="直線コネクタ 171"/>
        <xdr:cNvCxnSpPr/>
      </xdr:nvCxnSpPr>
      <xdr:spPr>
        <a:xfrm>
          <a:off x="3797300" y="1304226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72390</xdr:rowOff>
    </xdr:from>
    <xdr:ext cx="534670" cy="259080"/>
    <xdr:sp macro="" textlink="">
      <xdr:nvSpPr>
        <xdr:cNvPr id="173" name="維持補修費平均値テキスト"/>
        <xdr:cNvSpPr txBox="1"/>
      </xdr:nvSpPr>
      <xdr:spPr>
        <a:xfrm>
          <a:off x="4686300" y="13102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93980</xdr:rowOff>
    </xdr:from>
    <xdr:to xmlns:xdr="http://schemas.openxmlformats.org/drawingml/2006/spreadsheetDrawing">
      <xdr:col>24</xdr:col>
      <xdr:colOff>114300</xdr:colOff>
      <xdr:row>77</xdr:row>
      <xdr:rowOff>24130</xdr:rowOff>
    </xdr:to>
    <xdr:sp macro="" textlink="">
      <xdr:nvSpPr>
        <xdr:cNvPr id="174" name="フローチャート: 判断 173"/>
        <xdr:cNvSpPr/>
      </xdr:nvSpPr>
      <xdr:spPr>
        <a:xfrm>
          <a:off x="45847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12065</xdr:rowOff>
    </xdr:from>
    <xdr:to xmlns:xdr="http://schemas.openxmlformats.org/drawingml/2006/spreadsheetDrawing">
      <xdr:col>19</xdr:col>
      <xdr:colOff>177800</xdr:colOff>
      <xdr:row>76</xdr:row>
      <xdr:rowOff>105410</xdr:rowOff>
    </xdr:to>
    <xdr:cxnSp macro="">
      <xdr:nvCxnSpPr>
        <xdr:cNvPr id="175" name="直線コネクタ 174"/>
        <xdr:cNvCxnSpPr/>
      </xdr:nvCxnSpPr>
      <xdr:spPr>
        <a:xfrm flipV="1">
          <a:off x="2908300" y="1304226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107950</xdr:rowOff>
    </xdr:from>
    <xdr:to xmlns:xdr="http://schemas.openxmlformats.org/drawingml/2006/spreadsheetDrawing">
      <xdr:col>20</xdr:col>
      <xdr:colOff>38100</xdr:colOff>
      <xdr:row>77</xdr:row>
      <xdr:rowOff>38100</xdr:rowOff>
    </xdr:to>
    <xdr:sp macro="" textlink="">
      <xdr:nvSpPr>
        <xdr:cNvPr id="176" name="フローチャート: 判断 175"/>
        <xdr:cNvSpPr/>
      </xdr:nvSpPr>
      <xdr:spPr>
        <a:xfrm>
          <a:off x="37465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29210</xdr:rowOff>
    </xdr:from>
    <xdr:ext cx="534035" cy="258445"/>
    <xdr:sp macro="" textlink="">
      <xdr:nvSpPr>
        <xdr:cNvPr id="177" name="テキスト ボックス 176"/>
        <xdr:cNvSpPr txBox="1"/>
      </xdr:nvSpPr>
      <xdr:spPr>
        <a:xfrm>
          <a:off x="3529965" y="13230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105410</xdr:rowOff>
    </xdr:from>
    <xdr:to xmlns:xdr="http://schemas.openxmlformats.org/drawingml/2006/spreadsheetDrawing">
      <xdr:col>15</xdr:col>
      <xdr:colOff>50800</xdr:colOff>
      <xdr:row>77</xdr:row>
      <xdr:rowOff>22225</xdr:rowOff>
    </xdr:to>
    <xdr:cxnSp macro="">
      <xdr:nvCxnSpPr>
        <xdr:cNvPr id="178" name="直線コネクタ 177"/>
        <xdr:cNvCxnSpPr/>
      </xdr:nvCxnSpPr>
      <xdr:spPr>
        <a:xfrm flipV="1">
          <a:off x="2019300" y="1313561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130810</xdr:rowOff>
    </xdr:from>
    <xdr:to xmlns:xdr="http://schemas.openxmlformats.org/drawingml/2006/spreadsheetDrawing">
      <xdr:col>15</xdr:col>
      <xdr:colOff>101600</xdr:colOff>
      <xdr:row>77</xdr:row>
      <xdr:rowOff>60960</xdr:rowOff>
    </xdr:to>
    <xdr:sp macro="" textlink="">
      <xdr:nvSpPr>
        <xdr:cNvPr id="179" name="フローチャート: 判断 178"/>
        <xdr:cNvSpPr/>
      </xdr:nvSpPr>
      <xdr:spPr>
        <a:xfrm>
          <a:off x="2857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52070</xdr:rowOff>
    </xdr:from>
    <xdr:ext cx="534035" cy="258445"/>
    <xdr:sp macro="" textlink="">
      <xdr:nvSpPr>
        <xdr:cNvPr id="180" name="テキスト ボックス 179"/>
        <xdr:cNvSpPr txBox="1"/>
      </xdr:nvSpPr>
      <xdr:spPr>
        <a:xfrm>
          <a:off x="2640965" y="13253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146685</xdr:rowOff>
    </xdr:from>
    <xdr:to xmlns:xdr="http://schemas.openxmlformats.org/drawingml/2006/spreadsheetDrawing">
      <xdr:col>10</xdr:col>
      <xdr:colOff>114300</xdr:colOff>
      <xdr:row>77</xdr:row>
      <xdr:rowOff>22225</xdr:rowOff>
    </xdr:to>
    <xdr:cxnSp macro="">
      <xdr:nvCxnSpPr>
        <xdr:cNvPr id="181" name="直線コネクタ 180"/>
        <xdr:cNvCxnSpPr/>
      </xdr:nvCxnSpPr>
      <xdr:spPr>
        <a:xfrm>
          <a:off x="1130300" y="1317688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3810</xdr:rowOff>
    </xdr:from>
    <xdr:to xmlns:xdr="http://schemas.openxmlformats.org/drawingml/2006/spreadsheetDrawing">
      <xdr:col>10</xdr:col>
      <xdr:colOff>165100</xdr:colOff>
      <xdr:row>77</xdr:row>
      <xdr:rowOff>105410</xdr:rowOff>
    </xdr:to>
    <xdr:sp macro="" textlink="">
      <xdr:nvSpPr>
        <xdr:cNvPr id="182" name="フローチャート: 判断 181"/>
        <xdr:cNvSpPr/>
      </xdr:nvSpPr>
      <xdr:spPr>
        <a:xfrm>
          <a:off x="196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96520</xdr:rowOff>
    </xdr:from>
    <xdr:ext cx="534035" cy="259080"/>
    <xdr:sp macro="" textlink="">
      <xdr:nvSpPr>
        <xdr:cNvPr id="183" name="テキスト ボックス 182"/>
        <xdr:cNvSpPr txBox="1"/>
      </xdr:nvSpPr>
      <xdr:spPr>
        <a:xfrm>
          <a:off x="1751965" y="13298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163195</xdr:rowOff>
    </xdr:from>
    <xdr:to xmlns:xdr="http://schemas.openxmlformats.org/drawingml/2006/spreadsheetDrawing">
      <xdr:col>6</xdr:col>
      <xdr:colOff>38100</xdr:colOff>
      <xdr:row>77</xdr:row>
      <xdr:rowOff>93345</xdr:rowOff>
    </xdr:to>
    <xdr:sp macro="" textlink="">
      <xdr:nvSpPr>
        <xdr:cNvPr id="184" name="フローチャート: 判断 183"/>
        <xdr:cNvSpPr/>
      </xdr:nvSpPr>
      <xdr:spPr>
        <a:xfrm>
          <a:off x="1079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84455</xdr:rowOff>
    </xdr:from>
    <xdr:ext cx="534035" cy="259080"/>
    <xdr:sp macro="" textlink="">
      <xdr:nvSpPr>
        <xdr:cNvPr id="185" name="テキスト ボックス 184"/>
        <xdr:cNvSpPr txBox="1"/>
      </xdr:nvSpPr>
      <xdr:spPr>
        <a:xfrm>
          <a:off x="862965" y="13286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20320</xdr:rowOff>
    </xdr:from>
    <xdr:to xmlns:xdr="http://schemas.openxmlformats.org/drawingml/2006/spreadsheetDrawing">
      <xdr:col>24</xdr:col>
      <xdr:colOff>114300</xdr:colOff>
      <xdr:row>76</xdr:row>
      <xdr:rowOff>121920</xdr:rowOff>
    </xdr:to>
    <xdr:sp macro="" textlink="">
      <xdr:nvSpPr>
        <xdr:cNvPr id="191" name="楕円 190"/>
        <xdr:cNvSpPr/>
      </xdr:nvSpPr>
      <xdr:spPr>
        <a:xfrm>
          <a:off x="4584700" y="130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43180</xdr:rowOff>
    </xdr:from>
    <xdr:ext cx="534670" cy="258445"/>
    <xdr:sp macro="" textlink="">
      <xdr:nvSpPr>
        <xdr:cNvPr id="192" name="維持補修費該当値テキスト"/>
        <xdr:cNvSpPr txBox="1"/>
      </xdr:nvSpPr>
      <xdr:spPr>
        <a:xfrm>
          <a:off x="4686300" y="129019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132715</xdr:rowOff>
    </xdr:from>
    <xdr:to xmlns:xdr="http://schemas.openxmlformats.org/drawingml/2006/spreadsheetDrawing">
      <xdr:col>20</xdr:col>
      <xdr:colOff>38100</xdr:colOff>
      <xdr:row>76</xdr:row>
      <xdr:rowOff>63500</xdr:rowOff>
    </xdr:to>
    <xdr:sp macro="" textlink="">
      <xdr:nvSpPr>
        <xdr:cNvPr id="193" name="楕円 192"/>
        <xdr:cNvSpPr/>
      </xdr:nvSpPr>
      <xdr:spPr>
        <a:xfrm>
          <a:off x="3746500" y="12991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74</xdr:row>
      <xdr:rowOff>79375</xdr:rowOff>
    </xdr:from>
    <xdr:ext cx="534035" cy="258445"/>
    <xdr:sp macro="" textlink="">
      <xdr:nvSpPr>
        <xdr:cNvPr id="194" name="テキスト ボックス 193"/>
        <xdr:cNvSpPr txBox="1"/>
      </xdr:nvSpPr>
      <xdr:spPr>
        <a:xfrm>
          <a:off x="3529965" y="12766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54610</xdr:rowOff>
    </xdr:from>
    <xdr:to xmlns:xdr="http://schemas.openxmlformats.org/drawingml/2006/spreadsheetDrawing">
      <xdr:col>15</xdr:col>
      <xdr:colOff>101600</xdr:colOff>
      <xdr:row>76</xdr:row>
      <xdr:rowOff>156210</xdr:rowOff>
    </xdr:to>
    <xdr:sp macro="" textlink="">
      <xdr:nvSpPr>
        <xdr:cNvPr id="195" name="楕円 194"/>
        <xdr:cNvSpPr/>
      </xdr:nvSpPr>
      <xdr:spPr>
        <a:xfrm>
          <a:off x="2857500" y="130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1270</xdr:rowOff>
    </xdr:from>
    <xdr:ext cx="534035" cy="259080"/>
    <xdr:sp macro="" textlink="">
      <xdr:nvSpPr>
        <xdr:cNvPr id="196" name="テキスト ボックス 195"/>
        <xdr:cNvSpPr txBox="1"/>
      </xdr:nvSpPr>
      <xdr:spPr>
        <a:xfrm>
          <a:off x="2640965" y="12860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143510</xdr:rowOff>
    </xdr:from>
    <xdr:to xmlns:xdr="http://schemas.openxmlformats.org/drawingml/2006/spreadsheetDrawing">
      <xdr:col>10</xdr:col>
      <xdr:colOff>165100</xdr:colOff>
      <xdr:row>77</xdr:row>
      <xdr:rowOff>73025</xdr:rowOff>
    </xdr:to>
    <xdr:sp macro="" textlink="">
      <xdr:nvSpPr>
        <xdr:cNvPr id="197" name="楕円 196"/>
        <xdr:cNvSpPr/>
      </xdr:nvSpPr>
      <xdr:spPr>
        <a:xfrm>
          <a:off x="1968500" y="13173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89535</xdr:rowOff>
    </xdr:from>
    <xdr:ext cx="534035" cy="258445"/>
    <xdr:sp macro="" textlink="">
      <xdr:nvSpPr>
        <xdr:cNvPr id="198" name="テキスト ボックス 197"/>
        <xdr:cNvSpPr txBox="1"/>
      </xdr:nvSpPr>
      <xdr:spPr>
        <a:xfrm>
          <a:off x="1751965" y="12948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95885</xdr:rowOff>
    </xdr:from>
    <xdr:to xmlns:xdr="http://schemas.openxmlformats.org/drawingml/2006/spreadsheetDrawing">
      <xdr:col>6</xdr:col>
      <xdr:colOff>38100</xdr:colOff>
      <xdr:row>77</xdr:row>
      <xdr:rowOff>26035</xdr:rowOff>
    </xdr:to>
    <xdr:sp macro="" textlink="">
      <xdr:nvSpPr>
        <xdr:cNvPr id="199" name="楕円 198"/>
        <xdr:cNvSpPr/>
      </xdr:nvSpPr>
      <xdr:spPr>
        <a:xfrm>
          <a:off x="1079500" y="1312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42545</xdr:rowOff>
    </xdr:from>
    <xdr:ext cx="534035" cy="258445"/>
    <xdr:sp macro="" textlink="">
      <xdr:nvSpPr>
        <xdr:cNvPr id="200" name="テキスト ボックス 199"/>
        <xdr:cNvSpPr txBox="1"/>
      </xdr:nvSpPr>
      <xdr:spPr>
        <a:xfrm>
          <a:off x="862965" y="12901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2" name="テキスト ボックス 211"/>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6" name="テキスト ボックス 215"/>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18" name="テキスト ボックス 217"/>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0" name="テキスト ボックス 219"/>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82550</xdr:rowOff>
    </xdr:from>
    <xdr:to xmlns:xdr="http://schemas.openxmlformats.org/drawingml/2006/spreadsheetDrawing">
      <xdr:col>24</xdr:col>
      <xdr:colOff>62865</xdr:colOff>
      <xdr:row>97</xdr:row>
      <xdr:rowOff>140335</xdr:rowOff>
    </xdr:to>
    <xdr:cxnSp macro="">
      <xdr:nvCxnSpPr>
        <xdr:cNvPr id="224" name="直線コネクタ 223"/>
        <xdr:cNvCxnSpPr/>
      </xdr:nvCxnSpPr>
      <xdr:spPr>
        <a:xfrm flipV="1">
          <a:off x="4633595" y="15513050"/>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144145</xdr:rowOff>
    </xdr:from>
    <xdr:ext cx="534670" cy="258445"/>
    <xdr:sp macro="" textlink="">
      <xdr:nvSpPr>
        <xdr:cNvPr id="225" name="扶助費最小値テキスト"/>
        <xdr:cNvSpPr txBox="1"/>
      </xdr:nvSpPr>
      <xdr:spPr>
        <a:xfrm>
          <a:off x="4686300" y="16774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140335</xdr:rowOff>
    </xdr:from>
    <xdr:to xmlns:xdr="http://schemas.openxmlformats.org/drawingml/2006/spreadsheetDrawing">
      <xdr:col>24</xdr:col>
      <xdr:colOff>152400</xdr:colOff>
      <xdr:row>97</xdr:row>
      <xdr:rowOff>140335</xdr:rowOff>
    </xdr:to>
    <xdr:cxnSp macro="">
      <xdr:nvCxnSpPr>
        <xdr:cNvPr id="226" name="直線コネクタ 225"/>
        <xdr:cNvCxnSpPr/>
      </xdr:nvCxnSpPr>
      <xdr:spPr>
        <a:xfrm>
          <a:off x="4546600" y="1677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29210</xdr:rowOff>
    </xdr:from>
    <xdr:ext cx="598805" cy="258445"/>
    <xdr:sp macro="" textlink="">
      <xdr:nvSpPr>
        <xdr:cNvPr id="227" name="扶助費最大値テキスト"/>
        <xdr:cNvSpPr txBox="1"/>
      </xdr:nvSpPr>
      <xdr:spPr>
        <a:xfrm>
          <a:off x="4686300" y="152882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197,481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82550</xdr:rowOff>
    </xdr:from>
    <xdr:to xmlns:xdr="http://schemas.openxmlformats.org/drawingml/2006/spreadsheetDrawing">
      <xdr:col>24</xdr:col>
      <xdr:colOff>152400</xdr:colOff>
      <xdr:row>90</xdr:row>
      <xdr:rowOff>82550</xdr:rowOff>
    </xdr:to>
    <xdr:cxnSp macro="">
      <xdr:nvCxnSpPr>
        <xdr:cNvPr id="228" name="直線コネクタ 227"/>
        <xdr:cNvCxnSpPr/>
      </xdr:nvCxnSpPr>
      <xdr:spPr>
        <a:xfrm>
          <a:off x="4546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92</xdr:row>
      <xdr:rowOff>154940</xdr:rowOff>
    </xdr:from>
    <xdr:to xmlns:xdr="http://schemas.openxmlformats.org/drawingml/2006/spreadsheetDrawing">
      <xdr:col>24</xdr:col>
      <xdr:colOff>63500</xdr:colOff>
      <xdr:row>93</xdr:row>
      <xdr:rowOff>100965</xdr:rowOff>
    </xdr:to>
    <xdr:cxnSp macro="">
      <xdr:nvCxnSpPr>
        <xdr:cNvPr id="229" name="直線コネクタ 228"/>
        <xdr:cNvCxnSpPr/>
      </xdr:nvCxnSpPr>
      <xdr:spPr>
        <a:xfrm>
          <a:off x="3797300" y="15928340"/>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3810</xdr:rowOff>
    </xdr:from>
    <xdr:ext cx="534670" cy="259080"/>
    <xdr:sp macro="" textlink="">
      <xdr:nvSpPr>
        <xdr:cNvPr id="230" name="扶助費平均値テキスト"/>
        <xdr:cNvSpPr txBox="1"/>
      </xdr:nvSpPr>
      <xdr:spPr>
        <a:xfrm>
          <a:off x="4686300" y="16291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25400</xdr:rowOff>
    </xdr:from>
    <xdr:to xmlns:xdr="http://schemas.openxmlformats.org/drawingml/2006/spreadsheetDrawing">
      <xdr:col>24</xdr:col>
      <xdr:colOff>114300</xdr:colOff>
      <xdr:row>95</xdr:row>
      <xdr:rowOff>127000</xdr:rowOff>
    </xdr:to>
    <xdr:sp macro="" textlink="">
      <xdr:nvSpPr>
        <xdr:cNvPr id="231" name="フローチャート: 判断 230"/>
        <xdr:cNvSpPr/>
      </xdr:nvSpPr>
      <xdr:spPr>
        <a:xfrm>
          <a:off x="4584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154940</xdr:rowOff>
    </xdr:from>
    <xdr:to xmlns:xdr="http://schemas.openxmlformats.org/drawingml/2006/spreadsheetDrawing">
      <xdr:col>19</xdr:col>
      <xdr:colOff>177800</xdr:colOff>
      <xdr:row>94</xdr:row>
      <xdr:rowOff>99060</xdr:rowOff>
    </xdr:to>
    <xdr:cxnSp macro="">
      <xdr:nvCxnSpPr>
        <xdr:cNvPr id="232" name="直線コネクタ 231"/>
        <xdr:cNvCxnSpPr/>
      </xdr:nvCxnSpPr>
      <xdr:spPr>
        <a:xfrm flipV="1">
          <a:off x="2908300" y="15928340"/>
          <a:ext cx="889000" cy="287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133985</xdr:rowOff>
    </xdr:from>
    <xdr:to xmlns:xdr="http://schemas.openxmlformats.org/drawingml/2006/spreadsheetDrawing">
      <xdr:col>20</xdr:col>
      <xdr:colOff>38100</xdr:colOff>
      <xdr:row>95</xdr:row>
      <xdr:rowOff>64135</xdr:rowOff>
    </xdr:to>
    <xdr:sp macro="" textlink="">
      <xdr:nvSpPr>
        <xdr:cNvPr id="233" name="フローチャート: 判断 232"/>
        <xdr:cNvSpPr/>
      </xdr:nvSpPr>
      <xdr:spPr>
        <a:xfrm>
          <a:off x="3746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55245</xdr:rowOff>
    </xdr:from>
    <xdr:ext cx="534035" cy="258445"/>
    <xdr:sp macro="" textlink="">
      <xdr:nvSpPr>
        <xdr:cNvPr id="234" name="テキスト ボックス 233"/>
        <xdr:cNvSpPr txBox="1"/>
      </xdr:nvSpPr>
      <xdr:spPr>
        <a:xfrm>
          <a:off x="3529965" y="16342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99060</xdr:rowOff>
    </xdr:from>
    <xdr:to xmlns:xdr="http://schemas.openxmlformats.org/drawingml/2006/spreadsheetDrawing">
      <xdr:col>15</xdr:col>
      <xdr:colOff>50800</xdr:colOff>
      <xdr:row>94</xdr:row>
      <xdr:rowOff>125730</xdr:rowOff>
    </xdr:to>
    <xdr:cxnSp macro="">
      <xdr:nvCxnSpPr>
        <xdr:cNvPr id="235" name="直線コネクタ 234"/>
        <xdr:cNvCxnSpPr/>
      </xdr:nvCxnSpPr>
      <xdr:spPr>
        <a:xfrm flipV="1">
          <a:off x="2019300" y="162153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133985</xdr:rowOff>
    </xdr:from>
    <xdr:to xmlns:xdr="http://schemas.openxmlformats.org/drawingml/2006/spreadsheetDrawing">
      <xdr:col>15</xdr:col>
      <xdr:colOff>101600</xdr:colOff>
      <xdr:row>96</xdr:row>
      <xdr:rowOff>64135</xdr:rowOff>
    </xdr:to>
    <xdr:sp macro="" textlink="">
      <xdr:nvSpPr>
        <xdr:cNvPr id="236" name="フローチャート: 判断 235"/>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55245</xdr:rowOff>
    </xdr:from>
    <xdr:ext cx="534035" cy="258445"/>
    <xdr:sp macro="" textlink="">
      <xdr:nvSpPr>
        <xdr:cNvPr id="237" name="テキスト ボックス 236"/>
        <xdr:cNvSpPr txBox="1"/>
      </xdr:nvSpPr>
      <xdr:spPr>
        <a:xfrm>
          <a:off x="2640965" y="16514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125730</xdr:rowOff>
    </xdr:from>
    <xdr:to xmlns:xdr="http://schemas.openxmlformats.org/drawingml/2006/spreadsheetDrawing">
      <xdr:col>10</xdr:col>
      <xdr:colOff>114300</xdr:colOff>
      <xdr:row>94</xdr:row>
      <xdr:rowOff>169545</xdr:rowOff>
    </xdr:to>
    <xdr:cxnSp macro="">
      <xdr:nvCxnSpPr>
        <xdr:cNvPr id="238" name="直線コネクタ 237"/>
        <xdr:cNvCxnSpPr/>
      </xdr:nvCxnSpPr>
      <xdr:spPr>
        <a:xfrm flipV="1">
          <a:off x="1130300" y="1624203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160655</xdr:rowOff>
    </xdr:from>
    <xdr:to xmlns:xdr="http://schemas.openxmlformats.org/drawingml/2006/spreadsheetDrawing">
      <xdr:col>10</xdr:col>
      <xdr:colOff>165100</xdr:colOff>
      <xdr:row>96</xdr:row>
      <xdr:rowOff>90805</xdr:rowOff>
    </xdr:to>
    <xdr:sp macro="" textlink="">
      <xdr:nvSpPr>
        <xdr:cNvPr id="239" name="フローチャート: 判断 238"/>
        <xdr:cNvSpPr/>
      </xdr:nvSpPr>
      <xdr:spPr>
        <a:xfrm>
          <a:off x="1968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81915</xdr:rowOff>
    </xdr:from>
    <xdr:ext cx="534035" cy="259080"/>
    <xdr:sp macro="" textlink="">
      <xdr:nvSpPr>
        <xdr:cNvPr id="240" name="テキスト ボックス 239"/>
        <xdr:cNvSpPr txBox="1"/>
      </xdr:nvSpPr>
      <xdr:spPr>
        <a:xfrm>
          <a:off x="1751965" y="16541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7620</xdr:rowOff>
    </xdr:from>
    <xdr:to xmlns:xdr="http://schemas.openxmlformats.org/drawingml/2006/spreadsheetDrawing">
      <xdr:col>6</xdr:col>
      <xdr:colOff>38100</xdr:colOff>
      <xdr:row>96</xdr:row>
      <xdr:rowOff>109220</xdr:rowOff>
    </xdr:to>
    <xdr:sp macro="" textlink="">
      <xdr:nvSpPr>
        <xdr:cNvPr id="241" name="フローチャート: 判断 240"/>
        <xdr:cNvSpPr/>
      </xdr:nvSpPr>
      <xdr:spPr>
        <a:xfrm>
          <a:off x="1079500" y="1646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100330</xdr:rowOff>
    </xdr:from>
    <xdr:ext cx="534035" cy="258445"/>
    <xdr:sp macro="" textlink="">
      <xdr:nvSpPr>
        <xdr:cNvPr id="242" name="テキスト ボックス 241"/>
        <xdr:cNvSpPr txBox="1"/>
      </xdr:nvSpPr>
      <xdr:spPr>
        <a:xfrm>
          <a:off x="862965" y="16559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50165</xdr:rowOff>
    </xdr:from>
    <xdr:to xmlns:xdr="http://schemas.openxmlformats.org/drawingml/2006/spreadsheetDrawing">
      <xdr:col>24</xdr:col>
      <xdr:colOff>114300</xdr:colOff>
      <xdr:row>93</xdr:row>
      <xdr:rowOff>151765</xdr:rowOff>
    </xdr:to>
    <xdr:sp macro="" textlink="">
      <xdr:nvSpPr>
        <xdr:cNvPr id="248" name="楕円 247"/>
        <xdr:cNvSpPr/>
      </xdr:nvSpPr>
      <xdr:spPr>
        <a:xfrm>
          <a:off x="4584700" y="159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73025</xdr:rowOff>
    </xdr:from>
    <xdr:ext cx="598805" cy="259080"/>
    <xdr:sp macro="" textlink="">
      <xdr:nvSpPr>
        <xdr:cNvPr id="249" name="扶助費該当値テキスト"/>
        <xdr:cNvSpPr txBox="1"/>
      </xdr:nvSpPr>
      <xdr:spPr>
        <a:xfrm>
          <a:off x="4686300" y="15846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92</xdr:row>
      <xdr:rowOff>103505</xdr:rowOff>
    </xdr:from>
    <xdr:to xmlns:xdr="http://schemas.openxmlformats.org/drawingml/2006/spreadsheetDrawing">
      <xdr:col>20</xdr:col>
      <xdr:colOff>38100</xdr:colOff>
      <xdr:row>93</xdr:row>
      <xdr:rowOff>33655</xdr:rowOff>
    </xdr:to>
    <xdr:sp macro="" textlink="">
      <xdr:nvSpPr>
        <xdr:cNvPr id="250" name="楕円 249"/>
        <xdr:cNvSpPr/>
      </xdr:nvSpPr>
      <xdr:spPr>
        <a:xfrm>
          <a:off x="3746500" y="1587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91</xdr:row>
      <xdr:rowOff>50165</xdr:rowOff>
    </xdr:from>
    <xdr:ext cx="598170" cy="259080"/>
    <xdr:sp macro="" textlink="">
      <xdr:nvSpPr>
        <xdr:cNvPr id="251" name="テキスト ボックス 250"/>
        <xdr:cNvSpPr txBox="1"/>
      </xdr:nvSpPr>
      <xdr:spPr>
        <a:xfrm>
          <a:off x="3497580" y="156521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48260</xdr:rowOff>
    </xdr:from>
    <xdr:to xmlns:xdr="http://schemas.openxmlformats.org/drawingml/2006/spreadsheetDrawing">
      <xdr:col>15</xdr:col>
      <xdr:colOff>101600</xdr:colOff>
      <xdr:row>94</xdr:row>
      <xdr:rowOff>149860</xdr:rowOff>
    </xdr:to>
    <xdr:sp macro="" textlink="">
      <xdr:nvSpPr>
        <xdr:cNvPr id="252" name="楕円 251"/>
        <xdr:cNvSpPr/>
      </xdr:nvSpPr>
      <xdr:spPr>
        <a:xfrm>
          <a:off x="2857500" y="161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166370</xdr:rowOff>
    </xdr:from>
    <xdr:ext cx="598170" cy="258445"/>
    <xdr:sp macro="" textlink="">
      <xdr:nvSpPr>
        <xdr:cNvPr id="253" name="テキスト ボックス 252"/>
        <xdr:cNvSpPr txBox="1"/>
      </xdr:nvSpPr>
      <xdr:spPr>
        <a:xfrm>
          <a:off x="2608580" y="159397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74930</xdr:rowOff>
    </xdr:from>
    <xdr:to xmlns:xdr="http://schemas.openxmlformats.org/drawingml/2006/spreadsheetDrawing">
      <xdr:col>10</xdr:col>
      <xdr:colOff>165100</xdr:colOff>
      <xdr:row>95</xdr:row>
      <xdr:rowOff>5080</xdr:rowOff>
    </xdr:to>
    <xdr:sp macro="" textlink="">
      <xdr:nvSpPr>
        <xdr:cNvPr id="254" name="楕円 253"/>
        <xdr:cNvSpPr/>
      </xdr:nvSpPr>
      <xdr:spPr>
        <a:xfrm>
          <a:off x="1968500" y="1619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22225</xdr:rowOff>
    </xdr:from>
    <xdr:ext cx="598170" cy="258445"/>
    <xdr:sp macro="" textlink="">
      <xdr:nvSpPr>
        <xdr:cNvPr id="255" name="テキスト ボックス 254"/>
        <xdr:cNvSpPr txBox="1"/>
      </xdr:nvSpPr>
      <xdr:spPr>
        <a:xfrm>
          <a:off x="1719580" y="15967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118745</xdr:rowOff>
    </xdr:from>
    <xdr:to xmlns:xdr="http://schemas.openxmlformats.org/drawingml/2006/spreadsheetDrawing">
      <xdr:col>6</xdr:col>
      <xdr:colOff>38100</xdr:colOff>
      <xdr:row>95</xdr:row>
      <xdr:rowOff>48895</xdr:rowOff>
    </xdr:to>
    <xdr:sp macro="" textlink="">
      <xdr:nvSpPr>
        <xdr:cNvPr id="256" name="楕円 255"/>
        <xdr:cNvSpPr/>
      </xdr:nvSpPr>
      <xdr:spPr>
        <a:xfrm>
          <a:off x="1079500" y="162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65405</xdr:rowOff>
    </xdr:from>
    <xdr:ext cx="534035" cy="258445"/>
    <xdr:sp macro="" textlink="">
      <xdr:nvSpPr>
        <xdr:cNvPr id="257" name="テキスト ボックス 256"/>
        <xdr:cNvSpPr txBox="1"/>
      </xdr:nvSpPr>
      <xdr:spPr>
        <a:xfrm>
          <a:off x="862965" y="16010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69" name="テキスト ボックス 268"/>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71" name="テキスト ボックス 270"/>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3" name="テキスト ボックス 272"/>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75" name="テキスト ボックス 274"/>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77" name="テキスト ボックス 276"/>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5165" cy="258445"/>
    <xdr:sp macro="" textlink="">
      <xdr:nvSpPr>
        <xdr:cNvPr id="279" name="テキスト ボックス 278"/>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3810</xdr:rowOff>
    </xdr:from>
    <xdr:to xmlns:xdr="http://schemas.openxmlformats.org/drawingml/2006/spreadsheetDrawing">
      <xdr:col>54</xdr:col>
      <xdr:colOff>189865</xdr:colOff>
      <xdr:row>38</xdr:row>
      <xdr:rowOff>55880</xdr:rowOff>
    </xdr:to>
    <xdr:cxnSp macro="">
      <xdr:nvCxnSpPr>
        <xdr:cNvPr id="281" name="直線コネクタ 280"/>
        <xdr:cNvCxnSpPr/>
      </xdr:nvCxnSpPr>
      <xdr:spPr>
        <a:xfrm flipV="1">
          <a:off x="10475595" y="5318760"/>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59690</xdr:rowOff>
    </xdr:from>
    <xdr:ext cx="534670" cy="259080"/>
    <xdr:sp macro="" textlink="">
      <xdr:nvSpPr>
        <xdr:cNvPr id="282" name="補助費等最小値テキスト"/>
        <xdr:cNvSpPr txBox="1"/>
      </xdr:nvSpPr>
      <xdr:spPr>
        <a:xfrm>
          <a:off x="10528300" y="6574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55880</xdr:rowOff>
    </xdr:from>
    <xdr:to xmlns:xdr="http://schemas.openxmlformats.org/drawingml/2006/spreadsheetDrawing">
      <xdr:col>55</xdr:col>
      <xdr:colOff>88900</xdr:colOff>
      <xdr:row>38</xdr:row>
      <xdr:rowOff>55880</xdr:rowOff>
    </xdr:to>
    <xdr:cxnSp macro="">
      <xdr:nvCxnSpPr>
        <xdr:cNvPr id="283" name="直線コネクタ 282"/>
        <xdr:cNvCxnSpPr/>
      </xdr:nvCxnSpPr>
      <xdr:spPr>
        <a:xfrm>
          <a:off x="10388600" y="657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121920</xdr:rowOff>
    </xdr:from>
    <xdr:ext cx="598805" cy="258445"/>
    <xdr:sp macro="" textlink="">
      <xdr:nvSpPr>
        <xdr:cNvPr id="284" name="補助費等最大値テキスト"/>
        <xdr:cNvSpPr txBox="1"/>
      </xdr:nvSpPr>
      <xdr:spPr>
        <a:xfrm>
          <a:off x="10528300" y="50939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3810</xdr:rowOff>
    </xdr:from>
    <xdr:to xmlns:xdr="http://schemas.openxmlformats.org/drawingml/2006/spreadsheetDrawing">
      <xdr:col>55</xdr:col>
      <xdr:colOff>88900</xdr:colOff>
      <xdr:row>31</xdr:row>
      <xdr:rowOff>3810</xdr:rowOff>
    </xdr:to>
    <xdr:cxnSp macro="">
      <xdr:nvCxnSpPr>
        <xdr:cNvPr id="285" name="直線コネクタ 284"/>
        <xdr:cNvCxnSpPr/>
      </xdr:nvCxnSpPr>
      <xdr:spPr>
        <a:xfrm>
          <a:off x="10388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65405</xdr:rowOff>
    </xdr:from>
    <xdr:to xmlns:xdr="http://schemas.openxmlformats.org/drawingml/2006/spreadsheetDrawing">
      <xdr:col>55</xdr:col>
      <xdr:colOff>0</xdr:colOff>
      <xdr:row>36</xdr:row>
      <xdr:rowOff>153035</xdr:rowOff>
    </xdr:to>
    <xdr:cxnSp macro="">
      <xdr:nvCxnSpPr>
        <xdr:cNvPr id="286" name="直線コネクタ 285"/>
        <xdr:cNvCxnSpPr/>
      </xdr:nvCxnSpPr>
      <xdr:spPr>
        <a:xfrm flipV="1">
          <a:off x="9639300" y="6237605"/>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164465</xdr:rowOff>
    </xdr:from>
    <xdr:ext cx="598805" cy="259080"/>
    <xdr:sp macro="" textlink="">
      <xdr:nvSpPr>
        <xdr:cNvPr id="287" name="補助費等平均値テキスト"/>
        <xdr:cNvSpPr txBox="1"/>
      </xdr:nvSpPr>
      <xdr:spPr>
        <a:xfrm>
          <a:off x="10528300" y="6165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14605</xdr:rowOff>
    </xdr:from>
    <xdr:to xmlns:xdr="http://schemas.openxmlformats.org/drawingml/2006/spreadsheetDrawing">
      <xdr:col>55</xdr:col>
      <xdr:colOff>50800</xdr:colOff>
      <xdr:row>36</xdr:row>
      <xdr:rowOff>116205</xdr:rowOff>
    </xdr:to>
    <xdr:sp macro="" textlink="">
      <xdr:nvSpPr>
        <xdr:cNvPr id="288" name="フローチャート: 判断 287"/>
        <xdr:cNvSpPr/>
      </xdr:nvSpPr>
      <xdr:spPr>
        <a:xfrm>
          <a:off x="10426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143510</xdr:rowOff>
    </xdr:from>
    <xdr:to xmlns:xdr="http://schemas.openxmlformats.org/drawingml/2006/spreadsheetDrawing">
      <xdr:col>50</xdr:col>
      <xdr:colOff>114300</xdr:colOff>
      <xdr:row>36</xdr:row>
      <xdr:rowOff>153035</xdr:rowOff>
    </xdr:to>
    <xdr:cxnSp macro="">
      <xdr:nvCxnSpPr>
        <xdr:cNvPr id="289" name="直線コネクタ 288"/>
        <xdr:cNvCxnSpPr/>
      </xdr:nvCxnSpPr>
      <xdr:spPr>
        <a:xfrm>
          <a:off x="8750300" y="6144260"/>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55245</xdr:rowOff>
    </xdr:from>
    <xdr:to xmlns:xdr="http://schemas.openxmlformats.org/drawingml/2006/spreadsheetDrawing">
      <xdr:col>50</xdr:col>
      <xdr:colOff>165100</xdr:colOff>
      <xdr:row>36</xdr:row>
      <xdr:rowOff>156845</xdr:rowOff>
    </xdr:to>
    <xdr:sp macro="" textlink="">
      <xdr:nvSpPr>
        <xdr:cNvPr id="290" name="フローチャート: 判断 289"/>
        <xdr:cNvSpPr/>
      </xdr:nvSpPr>
      <xdr:spPr>
        <a:xfrm>
          <a:off x="9588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1905</xdr:rowOff>
    </xdr:from>
    <xdr:ext cx="598170" cy="259080"/>
    <xdr:sp macro="" textlink="">
      <xdr:nvSpPr>
        <xdr:cNvPr id="291" name="テキスト ボックス 290"/>
        <xdr:cNvSpPr txBox="1"/>
      </xdr:nvSpPr>
      <xdr:spPr>
        <a:xfrm>
          <a:off x="9339580" y="6002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143510</xdr:rowOff>
    </xdr:from>
    <xdr:to xmlns:xdr="http://schemas.openxmlformats.org/drawingml/2006/spreadsheetDrawing">
      <xdr:col>45</xdr:col>
      <xdr:colOff>177800</xdr:colOff>
      <xdr:row>37</xdr:row>
      <xdr:rowOff>29845</xdr:rowOff>
    </xdr:to>
    <xdr:cxnSp macro="">
      <xdr:nvCxnSpPr>
        <xdr:cNvPr id="292" name="直線コネクタ 291"/>
        <xdr:cNvCxnSpPr/>
      </xdr:nvCxnSpPr>
      <xdr:spPr>
        <a:xfrm flipV="1">
          <a:off x="7861300" y="6144260"/>
          <a:ext cx="8890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37465</xdr:rowOff>
    </xdr:from>
    <xdr:to xmlns:xdr="http://schemas.openxmlformats.org/drawingml/2006/spreadsheetDrawing">
      <xdr:col>46</xdr:col>
      <xdr:colOff>38100</xdr:colOff>
      <xdr:row>35</xdr:row>
      <xdr:rowOff>139065</xdr:rowOff>
    </xdr:to>
    <xdr:sp macro="" textlink="">
      <xdr:nvSpPr>
        <xdr:cNvPr id="293" name="フローチャート: 判断 292"/>
        <xdr:cNvSpPr/>
      </xdr:nvSpPr>
      <xdr:spPr>
        <a:xfrm>
          <a:off x="8699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155575</xdr:rowOff>
    </xdr:from>
    <xdr:ext cx="598170" cy="258445"/>
    <xdr:sp macro="" textlink="">
      <xdr:nvSpPr>
        <xdr:cNvPr id="294" name="テキスト ボックス 293"/>
        <xdr:cNvSpPr txBox="1"/>
      </xdr:nvSpPr>
      <xdr:spPr>
        <a:xfrm>
          <a:off x="8450580" y="5813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29845</xdr:rowOff>
    </xdr:from>
    <xdr:to xmlns:xdr="http://schemas.openxmlformats.org/drawingml/2006/spreadsheetDrawing">
      <xdr:col>41</xdr:col>
      <xdr:colOff>50800</xdr:colOff>
      <xdr:row>37</xdr:row>
      <xdr:rowOff>61595</xdr:rowOff>
    </xdr:to>
    <xdr:cxnSp macro="">
      <xdr:nvCxnSpPr>
        <xdr:cNvPr id="295" name="直線コネクタ 294"/>
        <xdr:cNvCxnSpPr/>
      </xdr:nvCxnSpPr>
      <xdr:spPr>
        <a:xfrm flipV="1">
          <a:off x="6972300" y="637349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129540</xdr:rowOff>
    </xdr:from>
    <xdr:to xmlns:xdr="http://schemas.openxmlformats.org/drawingml/2006/spreadsheetDrawing">
      <xdr:col>41</xdr:col>
      <xdr:colOff>101600</xdr:colOff>
      <xdr:row>37</xdr:row>
      <xdr:rowOff>59690</xdr:rowOff>
    </xdr:to>
    <xdr:sp macro="" textlink="">
      <xdr:nvSpPr>
        <xdr:cNvPr id="296" name="フローチャート: 判断 295"/>
        <xdr:cNvSpPr/>
      </xdr:nvSpPr>
      <xdr:spPr>
        <a:xfrm>
          <a:off x="7810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76200</xdr:rowOff>
    </xdr:from>
    <xdr:ext cx="598170" cy="258445"/>
    <xdr:sp macro="" textlink="">
      <xdr:nvSpPr>
        <xdr:cNvPr id="297" name="テキスト ボックス 296"/>
        <xdr:cNvSpPr txBox="1"/>
      </xdr:nvSpPr>
      <xdr:spPr>
        <a:xfrm>
          <a:off x="7561580" y="60769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147955</xdr:rowOff>
    </xdr:from>
    <xdr:to xmlns:xdr="http://schemas.openxmlformats.org/drawingml/2006/spreadsheetDrawing">
      <xdr:col>36</xdr:col>
      <xdr:colOff>165100</xdr:colOff>
      <xdr:row>37</xdr:row>
      <xdr:rowOff>78105</xdr:rowOff>
    </xdr:to>
    <xdr:sp macro="" textlink="">
      <xdr:nvSpPr>
        <xdr:cNvPr id="298" name="フローチャート: 判断 297"/>
        <xdr:cNvSpPr/>
      </xdr:nvSpPr>
      <xdr:spPr>
        <a:xfrm>
          <a:off x="6921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94615</xdr:rowOff>
    </xdr:from>
    <xdr:ext cx="598170" cy="259080"/>
    <xdr:sp macro="" textlink="">
      <xdr:nvSpPr>
        <xdr:cNvPr id="299" name="テキスト ボックス 298"/>
        <xdr:cNvSpPr txBox="1"/>
      </xdr:nvSpPr>
      <xdr:spPr>
        <a:xfrm>
          <a:off x="6672580" y="6095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14605</xdr:rowOff>
    </xdr:from>
    <xdr:to xmlns:xdr="http://schemas.openxmlformats.org/drawingml/2006/spreadsheetDrawing">
      <xdr:col>55</xdr:col>
      <xdr:colOff>50800</xdr:colOff>
      <xdr:row>36</xdr:row>
      <xdr:rowOff>116205</xdr:rowOff>
    </xdr:to>
    <xdr:sp macro="" textlink="">
      <xdr:nvSpPr>
        <xdr:cNvPr id="305" name="楕円 304"/>
        <xdr:cNvSpPr/>
      </xdr:nvSpPr>
      <xdr:spPr>
        <a:xfrm>
          <a:off x="104267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37465</xdr:rowOff>
    </xdr:from>
    <xdr:ext cx="598805" cy="259080"/>
    <xdr:sp macro="" textlink="">
      <xdr:nvSpPr>
        <xdr:cNvPr id="306" name="補助費等該当値テキスト"/>
        <xdr:cNvSpPr txBox="1"/>
      </xdr:nvSpPr>
      <xdr:spPr>
        <a:xfrm>
          <a:off x="10528300" y="60382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102235</xdr:rowOff>
    </xdr:from>
    <xdr:to xmlns:xdr="http://schemas.openxmlformats.org/drawingml/2006/spreadsheetDrawing">
      <xdr:col>50</xdr:col>
      <xdr:colOff>165100</xdr:colOff>
      <xdr:row>37</xdr:row>
      <xdr:rowOff>32385</xdr:rowOff>
    </xdr:to>
    <xdr:sp macro="" textlink="">
      <xdr:nvSpPr>
        <xdr:cNvPr id="307" name="楕円 306"/>
        <xdr:cNvSpPr/>
      </xdr:nvSpPr>
      <xdr:spPr>
        <a:xfrm>
          <a:off x="9588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23495</xdr:rowOff>
    </xdr:from>
    <xdr:ext cx="598170" cy="259080"/>
    <xdr:sp macro="" textlink="">
      <xdr:nvSpPr>
        <xdr:cNvPr id="308" name="テキスト ボックス 307"/>
        <xdr:cNvSpPr txBox="1"/>
      </xdr:nvSpPr>
      <xdr:spPr>
        <a:xfrm>
          <a:off x="9339580" y="63671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92075</xdr:rowOff>
    </xdr:from>
    <xdr:to xmlns:xdr="http://schemas.openxmlformats.org/drawingml/2006/spreadsheetDrawing">
      <xdr:col>46</xdr:col>
      <xdr:colOff>38100</xdr:colOff>
      <xdr:row>36</xdr:row>
      <xdr:rowOff>22225</xdr:rowOff>
    </xdr:to>
    <xdr:sp macro="" textlink="">
      <xdr:nvSpPr>
        <xdr:cNvPr id="309" name="楕円 308"/>
        <xdr:cNvSpPr/>
      </xdr:nvSpPr>
      <xdr:spPr>
        <a:xfrm>
          <a:off x="8699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13335</xdr:rowOff>
    </xdr:from>
    <xdr:ext cx="598170" cy="259080"/>
    <xdr:sp macro="" textlink="">
      <xdr:nvSpPr>
        <xdr:cNvPr id="310" name="テキスト ボックス 309"/>
        <xdr:cNvSpPr txBox="1"/>
      </xdr:nvSpPr>
      <xdr:spPr>
        <a:xfrm>
          <a:off x="8450580" y="6185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150495</xdr:rowOff>
    </xdr:from>
    <xdr:to xmlns:xdr="http://schemas.openxmlformats.org/drawingml/2006/spreadsheetDrawing">
      <xdr:col>41</xdr:col>
      <xdr:colOff>101600</xdr:colOff>
      <xdr:row>37</xdr:row>
      <xdr:rowOff>80645</xdr:rowOff>
    </xdr:to>
    <xdr:sp macro="" textlink="">
      <xdr:nvSpPr>
        <xdr:cNvPr id="311" name="楕円 310"/>
        <xdr:cNvSpPr/>
      </xdr:nvSpPr>
      <xdr:spPr>
        <a:xfrm>
          <a:off x="7810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71755</xdr:rowOff>
    </xdr:from>
    <xdr:ext cx="598170" cy="259080"/>
    <xdr:sp macro="" textlink="">
      <xdr:nvSpPr>
        <xdr:cNvPr id="312" name="テキスト ボックス 311"/>
        <xdr:cNvSpPr txBox="1"/>
      </xdr:nvSpPr>
      <xdr:spPr>
        <a:xfrm>
          <a:off x="7561580" y="6415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10795</xdr:rowOff>
    </xdr:from>
    <xdr:to xmlns:xdr="http://schemas.openxmlformats.org/drawingml/2006/spreadsheetDrawing">
      <xdr:col>36</xdr:col>
      <xdr:colOff>165100</xdr:colOff>
      <xdr:row>37</xdr:row>
      <xdr:rowOff>112395</xdr:rowOff>
    </xdr:to>
    <xdr:sp macro="" textlink="">
      <xdr:nvSpPr>
        <xdr:cNvPr id="313" name="楕円 312"/>
        <xdr:cNvSpPr/>
      </xdr:nvSpPr>
      <xdr:spPr>
        <a:xfrm>
          <a:off x="6921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103505</xdr:rowOff>
    </xdr:from>
    <xdr:ext cx="598170" cy="259080"/>
    <xdr:sp macro="" textlink="">
      <xdr:nvSpPr>
        <xdr:cNvPr id="314" name="テキスト ボックス 313"/>
        <xdr:cNvSpPr txBox="1"/>
      </xdr:nvSpPr>
      <xdr:spPr>
        <a:xfrm>
          <a:off x="6672580" y="64471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5" name="直線コネクタ 32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8285" cy="258445"/>
    <xdr:sp macro="" textlink="">
      <xdr:nvSpPr>
        <xdr:cNvPr id="326" name="テキスト ボックス 325"/>
        <xdr:cNvSpPr txBox="1"/>
      </xdr:nvSpPr>
      <xdr:spPr>
        <a:xfrm>
          <a:off x="6355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5165" cy="258445"/>
    <xdr:sp macro="" textlink="">
      <xdr:nvSpPr>
        <xdr:cNvPr id="328" name="テキスト ボックス 327"/>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29" name="直線コネクタ 32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50</xdr:row>
      <xdr:rowOff>111760</xdr:rowOff>
    </xdr:from>
    <xdr:ext cx="685165" cy="258445"/>
    <xdr:sp macro="" textlink="">
      <xdr:nvSpPr>
        <xdr:cNvPr id="330" name="テキスト ボックス 329"/>
        <xdr:cNvSpPr txBox="1"/>
      </xdr:nvSpPr>
      <xdr:spPr>
        <a:xfrm>
          <a:off x="5918200" y="8684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2" name="テキスト ボックス 331"/>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91440</xdr:rowOff>
    </xdr:from>
    <xdr:to xmlns:xdr="http://schemas.openxmlformats.org/drawingml/2006/spreadsheetDrawing">
      <xdr:col>54</xdr:col>
      <xdr:colOff>189865</xdr:colOff>
      <xdr:row>58</xdr:row>
      <xdr:rowOff>15240</xdr:rowOff>
    </xdr:to>
    <xdr:cxnSp macro="">
      <xdr:nvCxnSpPr>
        <xdr:cNvPr id="334" name="直線コネクタ 333"/>
        <xdr:cNvCxnSpPr/>
      </xdr:nvCxnSpPr>
      <xdr:spPr>
        <a:xfrm flipV="1">
          <a:off x="10475595" y="866394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19685</xdr:rowOff>
    </xdr:from>
    <xdr:ext cx="534670" cy="258445"/>
    <xdr:sp macro="" textlink="">
      <xdr:nvSpPr>
        <xdr:cNvPr id="335" name="普通建設事業費最小値テキスト"/>
        <xdr:cNvSpPr txBox="1"/>
      </xdr:nvSpPr>
      <xdr:spPr>
        <a:xfrm>
          <a:off x="10528300" y="9963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15240</xdr:rowOff>
    </xdr:from>
    <xdr:to xmlns:xdr="http://schemas.openxmlformats.org/drawingml/2006/spreadsheetDrawing">
      <xdr:col>55</xdr:col>
      <xdr:colOff>88900</xdr:colOff>
      <xdr:row>58</xdr:row>
      <xdr:rowOff>15240</xdr:rowOff>
    </xdr:to>
    <xdr:cxnSp macro="">
      <xdr:nvCxnSpPr>
        <xdr:cNvPr id="336" name="直線コネクタ 335"/>
        <xdr:cNvCxnSpPr/>
      </xdr:nvCxnSpPr>
      <xdr:spPr>
        <a:xfrm>
          <a:off x="10388600" y="995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38100</xdr:rowOff>
    </xdr:from>
    <xdr:ext cx="690245" cy="259080"/>
    <xdr:sp macro="" textlink="">
      <xdr:nvSpPr>
        <xdr:cNvPr id="337" name="普通建設事業費最大値テキスト"/>
        <xdr:cNvSpPr txBox="1"/>
      </xdr:nvSpPr>
      <xdr:spPr>
        <a:xfrm>
          <a:off x="10528300" y="84391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91440</xdr:rowOff>
    </xdr:from>
    <xdr:to xmlns:xdr="http://schemas.openxmlformats.org/drawingml/2006/spreadsheetDrawing">
      <xdr:col>55</xdr:col>
      <xdr:colOff>88900</xdr:colOff>
      <xdr:row>50</xdr:row>
      <xdr:rowOff>91440</xdr:rowOff>
    </xdr:to>
    <xdr:cxnSp macro="">
      <xdr:nvCxnSpPr>
        <xdr:cNvPr id="338" name="直線コネクタ 337"/>
        <xdr:cNvCxnSpPr/>
      </xdr:nvCxnSpPr>
      <xdr:spPr>
        <a:xfrm>
          <a:off x="10388600" y="866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76835</xdr:rowOff>
    </xdr:from>
    <xdr:to xmlns:xdr="http://schemas.openxmlformats.org/drawingml/2006/spreadsheetDrawing">
      <xdr:col>55</xdr:col>
      <xdr:colOff>0</xdr:colOff>
      <xdr:row>57</xdr:row>
      <xdr:rowOff>102870</xdr:rowOff>
    </xdr:to>
    <xdr:cxnSp macro="">
      <xdr:nvCxnSpPr>
        <xdr:cNvPr id="339" name="直線コネクタ 338"/>
        <xdr:cNvCxnSpPr/>
      </xdr:nvCxnSpPr>
      <xdr:spPr>
        <a:xfrm flipV="1">
          <a:off x="9639300" y="984948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7620</xdr:rowOff>
    </xdr:from>
    <xdr:ext cx="598805" cy="258445"/>
    <xdr:sp macro="" textlink="">
      <xdr:nvSpPr>
        <xdr:cNvPr id="340" name="普通建設事業費平均値テキスト"/>
        <xdr:cNvSpPr txBox="1"/>
      </xdr:nvSpPr>
      <xdr:spPr>
        <a:xfrm>
          <a:off x="10528300" y="960882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156210</xdr:rowOff>
    </xdr:from>
    <xdr:to xmlns:xdr="http://schemas.openxmlformats.org/drawingml/2006/spreadsheetDrawing">
      <xdr:col>55</xdr:col>
      <xdr:colOff>50800</xdr:colOff>
      <xdr:row>57</xdr:row>
      <xdr:rowOff>86360</xdr:rowOff>
    </xdr:to>
    <xdr:sp macro="" textlink="">
      <xdr:nvSpPr>
        <xdr:cNvPr id="341" name="フローチャート: 判断 340"/>
        <xdr:cNvSpPr/>
      </xdr:nvSpPr>
      <xdr:spPr>
        <a:xfrm>
          <a:off x="104267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102870</xdr:rowOff>
    </xdr:from>
    <xdr:to xmlns:xdr="http://schemas.openxmlformats.org/drawingml/2006/spreadsheetDrawing">
      <xdr:col>50</xdr:col>
      <xdr:colOff>114300</xdr:colOff>
      <xdr:row>57</xdr:row>
      <xdr:rowOff>132715</xdr:rowOff>
    </xdr:to>
    <xdr:cxnSp macro="">
      <xdr:nvCxnSpPr>
        <xdr:cNvPr id="342" name="直線コネクタ 341"/>
        <xdr:cNvCxnSpPr/>
      </xdr:nvCxnSpPr>
      <xdr:spPr>
        <a:xfrm flipV="1">
          <a:off x="8750300" y="987552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158750</xdr:rowOff>
    </xdr:from>
    <xdr:to xmlns:xdr="http://schemas.openxmlformats.org/drawingml/2006/spreadsheetDrawing">
      <xdr:col>50</xdr:col>
      <xdr:colOff>165100</xdr:colOff>
      <xdr:row>57</xdr:row>
      <xdr:rowOff>88900</xdr:rowOff>
    </xdr:to>
    <xdr:sp macro="" textlink="">
      <xdr:nvSpPr>
        <xdr:cNvPr id="343" name="フローチャート: 判断 342"/>
        <xdr:cNvSpPr/>
      </xdr:nvSpPr>
      <xdr:spPr>
        <a:xfrm>
          <a:off x="9588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105410</xdr:rowOff>
    </xdr:from>
    <xdr:ext cx="598170" cy="259080"/>
    <xdr:sp macro="" textlink="">
      <xdr:nvSpPr>
        <xdr:cNvPr id="344" name="テキスト ボックス 343"/>
        <xdr:cNvSpPr txBox="1"/>
      </xdr:nvSpPr>
      <xdr:spPr>
        <a:xfrm>
          <a:off x="9339580" y="9535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125730</xdr:rowOff>
    </xdr:from>
    <xdr:to xmlns:xdr="http://schemas.openxmlformats.org/drawingml/2006/spreadsheetDrawing">
      <xdr:col>45</xdr:col>
      <xdr:colOff>177800</xdr:colOff>
      <xdr:row>57</xdr:row>
      <xdr:rowOff>132715</xdr:rowOff>
    </xdr:to>
    <xdr:cxnSp macro="">
      <xdr:nvCxnSpPr>
        <xdr:cNvPr id="345" name="直線コネクタ 344"/>
        <xdr:cNvCxnSpPr/>
      </xdr:nvCxnSpPr>
      <xdr:spPr>
        <a:xfrm>
          <a:off x="7861300" y="98983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145415</xdr:rowOff>
    </xdr:from>
    <xdr:to xmlns:xdr="http://schemas.openxmlformats.org/drawingml/2006/spreadsheetDrawing">
      <xdr:col>46</xdr:col>
      <xdr:colOff>38100</xdr:colOff>
      <xdr:row>57</xdr:row>
      <xdr:rowOff>75565</xdr:rowOff>
    </xdr:to>
    <xdr:sp macro="" textlink="">
      <xdr:nvSpPr>
        <xdr:cNvPr id="346" name="フローチャート: 判断 345"/>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92075</xdr:rowOff>
    </xdr:from>
    <xdr:ext cx="598170" cy="259080"/>
    <xdr:sp macro="" textlink="">
      <xdr:nvSpPr>
        <xdr:cNvPr id="347" name="テキスト ボックス 346"/>
        <xdr:cNvSpPr txBox="1"/>
      </xdr:nvSpPr>
      <xdr:spPr>
        <a:xfrm>
          <a:off x="8450580" y="9521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125730</xdr:rowOff>
    </xdr:from>
    <xdr:to xmlns:xdr="http://schemas.openxmlformats.org/drawingml/2006/spreadsheetDrawing">
      <xdr:col>41</xdr:col>
      <xdr:colOff>50800</xdr:colOff>
      <xdr:row>57</xdr:row>
      <xdr:rowOff>139700</xdr:rowOff>
    </xdr:to>
    <xdr:cxnSp macro="">
      <xdr:nvCxnSpPr>
        <xdr:cNvPr id="348" name="直線コネクタ 347"/>
        <xdr:cNvCxnSpPr/>
      </xdr:nvCxnSpPr>
      <xdr:spPr>
        <a:xfrm flipV="1">
          <a:off x="6972300" y="98983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163830</xdr:rowOff>
    </xdr:from>
    <xdr:to xmlns:xdr="http://schemas.openxmlformats.org/drawingml/2006/spreadsheetDrawing">
      <xdr:col>41</xdr:col>
      <xdr:colOff>101600</xdr:colOff>
      <xdr:row>57</xdr:row>
      <xdr:rowOff>93980</xdr:rowOff>
    </xdr:to>
    <xdr:sp macro="" textlink="">
      <xdr:nvSpPr>
        <xdr:cNvPr id="349" name="フローチャート: 判断 348"/>
        <xdr:cNvSpPr/>
      </xdr:nvSpPr>
      <xdr:spPr>
        <a:xfrm>
          <a:off x="7810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110490</xdr:rowOff>
    </xdr:from>
    <xdr:ext cx="598170" cy="258445"/>
    <xdr:sp macro="" textlink="">
      <xdr:nvSpPr>
        <xdr:cNvPr id="350" name="テキスト ボックス 349"/>
        <xdr:cNvSpPr txBox="1"/>
      </xdr:nvSpPr>
      <xdr:spPr>
        <a:xfrm>
          <a:off x="7561580" y="9540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162560</xdr:rowOff>
    </xdr:from>
    <xdr:to xmlns:xdr="http://schemas.openxmlformats.org/drawingml/2006/spreadsheetDrawing">
      <xdr:col>36</xdr:col>
      <xdr:colOff>165100</xdr:colOff>
      <xdr:row>57</xdr:row>
      <xdr:rowOff>92710</xdr:rowOff>
    </xdr:to>
    <xdr:sp macro="" textlink="">
      <xdr:nvSpPr>
        <xdr:cNvPr id="351" name="フローチャート: 判断 350"/>
        <xdr:cNvSpPr/>
      </xdr:nvSpPr>
      <xdr:spPr>
        <a:xfrm>
          <a:off x="6921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109220</xdr:rowOff>
    </xdr:from>
    <xdr:ext cx="598170" cy="258445"/>
    <xdr:sp macro="" textlink="">
      <xdr:nvSpPr>
        <xdr:cNvPr id="352" name="テキスト ボックス 351"/>
        <xdr:cNvSpPr txBox="1"/>
      </xdr:nvSpPr>
      <xdr:spPr>
        <a:xfrm>
          <a:off x="6672580" y="95389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26035</xdr:rowOff>
    </xdr:from>
    <xdr:to xmlns:xdr="http://schemas.openxmlformats.org/drawingml/2006/spreadsheetDrawing">
      <xdr:col>55</xdr:col>
      <xdr:colOff>50800</xdr:colOff>
      <xdr:row>57</xdr:row>
      <xdr:rowOff>127635</xdr:rowOff>
    </xdr:to>
    <xdr:sp macro="" textlink="">
      <xdr:nvSpPr>
        <xdr:cNvPr id="358" name="楕円 357"/>
        <xdr:cNvSpPr/>
      </xdr:nvSpPr>
      <xdr:spPr>
        <a:xfrm>
          <a:off x="1042670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134620</xdr:rowOff>
    </xdr:from>
    <xdr:ext cx="598805" cy="258445"/>
    <xdr:sp macro="" textlink="">
      <xdr:nvSpPr>
        <xdr:cNvPr id="359" name="普通建設事業費該当値テキスト"/>
        <xdr:cNvSpPr txBox="1"/>
      </xdr:nvSpPr>
      <xdr:spPr>
        <a:xfrm>
          <a:off x="10528300" y="97358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52070</xdr:rowOff>
    </xdr:from>
    <xdr:to xmlns:xdr="http://schemas.openxmlformats.org/drawingml/2006/spreadsheetDrawing">
      <xdr:col>50</xdr:col>
      <xdr:colOff>165100</xdr:colOff>
      <xdr:row>57</xdr:row>
      <xdr:rowOff>153670</xdr:rowOff>
    </xdr:to>
    <xdr:sp macro="" textlink="">
      <xdr:nvSpPr>
        <xdr:cNvPr id="360" name="楕円 359"/>
        <xdr:cNvSpPr/>
      </xdr:nvSpPr>
      <xdr:spPr>
        <a:xfrm>
          <a:off x="9588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144780</xdr:rowOff>
    </xdr:from>
    <xdr:ext cx="598170" cy="258445"/>
    <xdr:sp macro="" textlink="">
      <xdr:nvSpPr>
        <xdr:cNvPr id="361" name="テキスト ボックス 360"/>
        <xdr:cNvSpPr txBox="1"/>
      </xdr:nvSpPr>
      <xdr:spPr>
        <a:xfrm>
          <a:off x="9339580" y="9917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81915</xdr:rowOff>
    </xdr:from>
    <xdr:to xmlns:xdr="http://schemas.openxmlformats.org/drawingml/2006/spreadsheetDrawing">
      <xdr:col>46</xdr:col>
      <xdr:colOff>38100</xdr:colOff>
      <xdr:row>58</xdr:row>
      <xdr:rowOff>12065</xdr:rowOff>
    </xdr:to>
    <xdr:sp macro="" textlink="">
      <xdr:nvSpPr>
        <xdr:cNvPr id="362" name="楕円 361"/>
        <xdr:cNvSpPr/>
      </xdr:nvSpPr>
      <xdr:spPr>
        <a:xfrm>
          <a:off x="8699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3175</xdr:rowOff>
    </xdr:from>
    <xdr:ext cx="598170" cy="259080"/>
    <xdr:sp macro="" textlink="">
      <xdr:nvSpPr>
        <xdr:cNvPr id="363" name="テキスト ボックス 362"/>
        <xdr:cNvSpPr txBox="1"/>
      </xdr:nvSpPr>
      <xdr:spPr>
        <a:xfrm>
          <a:off x="8450580" y="9947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74930</xdr:rowOff>
    </xdr:from>
    <xdr:to xmlns:xdr="http://schemas.openxmlformats.org/drawingml/2006/spreadsheetDrawing">
      <xdr:col>41</xdr:col>
      <xdr:colOff>101600</xdr:colOff>
      <xdr:row>58</xdr:row>
      <xdr:rowOff>5080</xdr:rowOff>
    </xdr:to>
    <xdr:sp macro="" textlink="">
      <xdr:nvSpPr>
        <xdr:cNvPr id="364" name="楕円 363"/>
        <xdr:cNvSpPr/>
      </xdr:nvSpPr>
      <xdr:spPr>
        <a:xfrm>
          <a:off x="781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167640</xdr:rowOff>
    </xdr:from>
    <xdr:ext cx="598170" cy="258445"/>
    <xdr:sp macro="" textlink="">
      <xdr:nvSpPr>
        <xdr:cNvPr id="365" name="テキスト ボックス 364"/>
        <xdr:cNvSpPr txBox="1"/>
      </xdr:nvSpPr>
      <xdr:spPr>
        <a:xfrm>
          <a:off x="7561580" y="99402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88900</xdr:rowOff>
    </xdr:from>
    <xdr:to xmlns:xdr="http://schemas.openxmlformats.org/drawingml/2006/spreadsheetDrawing">
      <xdr:col>36</xdr:col>
      <xdr:colOff>165100</xdr:colOff>
      <xdr:row>58</xdr:row>
      <xdr:rowOff>19050</xdr:rowOff>
    </xdr:to>
    <xdr:sp macro="" textlink="">
      <xdr:nvSpPr>
        <xdr:cNvPr id="366" name="楕円 365"/>
        <xdr:cNvSpPr/>
      </xdr:nvSpPr>
      <xdr:spPr>
        <a:xfrm>
          <a:off x="6921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10160</xdr:rowOff>
    </xdr:from>
    <xdr:ext cx="598170" cy="259080"/>
    <xdr:sp macro="" textlink="">
      <xdr:nvSpPr>
        <xdr:cNvPr id="367" name="テキスト ボックス 366"/>
        <xdr:cNvSpPr txBox="1"/>
      </xdr:nvSpPr>
      <xdr:spPr>
        <a:xfrm>
          <a:off x="6672580" y="9954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78" name="直線コネクタ 37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8285" cy="258445"/>
    <xdr:sp macro="" textlink="">
      <xdr:nvSpPr>
        <xdr:cNvPr id="379" name="テキスト ボックス 378"/>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0" name="直線コネクタ 37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73</xdr:row>
      <xdr:rowOff>168910</xdr:rowOff>
    </xdr:from>
    <xdr:ext cx="685165" cy="258445"/>
    <xdr:sp macro="" textlink="">
      <xdr:nvSpPr>
        <xdr:cNvPr id="381" name="テキスト ボックス 380"/>
        <xdr:cNvSpPr txBox="1"/>
      </xdr:nvSpPr>
      <xdr:spPr>
        <a:xfrm>
          <a:off x="5918200" y="1268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2" name="直線コネクタ 38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70</xdr:row>
      <xdr:rowOff>111760</xdr:rowOff>
    </xdr:from>
    <xdr:ext cx="685165" cy="258445"/>
    <xdr:sp macro="" textlink="">
      <xdr:nvSpPr>
        <xdr:cNvPr id="383" name="テキスト ボックス 382"/>
        <xdr:cNvSpPr txBox="1"/>
      </xdr:nvSpPr>
      <xdr:spPr>
        <a:xfrm>
          <a:off x="5918200" y="12113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4" name="直線コネクタ 38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85" name="テキスト ボックス 384"/>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64135</xdr:rowOff>
    </xdr:from>
    <xdr:to xmlns:xdr="http://schemas.openxmlformats.org/drawingml/2006/spreadsheetDrawing">
      <xdr:col>54</xdr:col>
      <xdr:colOff>189865</xdr:colOff>
      <xdr:row>78</xdr:row>
      <xdr:rowOff>25400</xdr:rowOff>
    </xdr:to>
    <xdr:cxnSp macro="">
      <xdr:nvCxnSpPr>
        <xdr:cNvPr id="387" name="直線コネクタ 386"/>
        <xdr:cNvCxnSpPr/>
      </xdr:nvCxnSpPr>
      <xdr:spPr>
        <a:xfrm flipV="1">
          <a:off x="10475595" y="12237085"/>
          <a:ext cx="127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35560</xdr:rowOff>
    </xdr:from>
    <xdr:ext cx="249555" cy="259080"/>
    <xdr:sp macro="" textlink="">
      <xdr:nvSpPr>
        <xdr:cNvPr id="388" name="普通建設事業費 （ うち新規整備　）最小値テキスト"/>
        <xdr:cNvSpPr txBox="1"/>
      </xdr:nvSpPr>
      <xdr:spPr>
        <a:xfrm>
          <a:off x="10528300" y="13408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89" name="直線コネクタ 388"/>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10795</xdr:rowOff>
    </xdr:from>
    <xdr:ext cx="690245" cy="258445"/>
    <xdr:sp macro="" textlink="">
      <xdr:nvSpPr>
        <xdr:cNvPr id="390" name="普通建設事業費 （ うち新規整備　）最大値テキスト"/>
        <xdr:cNvSpPr txBox="1"/>
      </xdr:nvSpPr>
      <xdr:spPr>
        <a:xfrm>
          <a:off x="10528300" y="120122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64135</xdr:rowOff>
    </xdr:from>
    <xdr:to xmlns:xdr="http://schemas.openxmlformats.org/drawingml/2006/spreadsheetDrawing">
      <xdr:col>55</xdr:col>
      <xdr:colOff>88900</xdr:colOff>
      <xdr:row>71</xdr:row>
      <xdr:rowOff>64135</xdr:rowOff>
    </xdr:to>
    <xdr:cxnSp macro="">
      <xdr:nvCxnSpPr>
        <xdr:cNvPr id="391" name="直線コネクタ 390"/>
        <xdr:cNvCxnSpPr/>
      </xdr:nvCxnSpPr>
      <xdr:spPr>
        <a:xfrm>
          <a:off x="10388600" y="1223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160020</xdr:rowOff>
    </xdr:from>
    <xdr:to xmlns:xdr="http://schemas.openxmlformats.org/drawingml/2006/spreadsheetDrawing">
      <xdr:col>55</xdr:col>
      <xdr:colOff>0</xdr:colOff>
      <xdr:row>78</xdr:row>
      <xdr:rowOff>17780</xdr:rowOff>
    </xdr:to>
    <xdr:cxnSp macro="">
      <xdr:nvCxnSpPr>
        <xdr:cNvPr id="392" name="直線コネクタ 391"/>
        <xdr:cNvCxnSpPr/>
      </xdr:nvCxnSpPr>
      <xdr:spPr>
        <a:xfrm flipV="1">
          <a:off x="9639300" y="1336167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124460</xdr:rowOff>
    </xdr:from>
    <xdr:ext cx="534670" cy="259080"/>
    <xdr:sp macro="" textlink="">
      <xdr:nvSpPr>
        <xdr:cNvPr id="393" name="普通建設事業費 （ うち新規整備　）平均値テキスト"/>
        <xdr:cNvSpPr txBox="1"/>
      </xdr:nvSpPr>
      <xdr:spPr>
        <a:xfrm>
          <a:off x="10528300" y="13154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101600</xdr:rowOff>
    </xdr:from>
    <xdr:to xmlns:xdr="http://schemas.openxmlformats.org/drawingml/2006/spreadsheetDrawing">
      <xdr:col>55</xdr:col>
      <xdr:colOff>50800</xdr:colOff>
      <xdr:row>78</xdr:row>
      <xdr:rowOff>31750</xdr:rowOff>
    </xdr:to>
    <xdr:sp macro="" textlink="">
      <xdr:nvSpPr>
        <xdr:cNvPr id="394" name="フローチャート: 判断 393"/>
        <xdr:cNvSpPr/>
      </xdr:nvSpPr>
      <xdr:spPr>
        <a:xfrm>
          <a:off x="10426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3810</xdr:rowOff>
    </xdr:from>
    <xdr:to xmlns:xdr="http://schemas.openxmlformats.org/drawingml/2006/spreadsheetDrawing">
      <xdr:col>50</xdr:col>
      <xdr:colOff>114300</xdr:colOff>
      <xdr:row>78</xdr:row>
      <xdr:rowOff>17780</xdr:rowOff>
    </xdr:to>
    <xdr:cxnSp macro="">
      <xdr:nvCxnSpPr>
        <xdr:cNvPr id="395" name="直線コネクタ 394"/>
        <xdr:cNvCxnSpPr/>
      </xdr:nvCxnSpPr>
      <xdr:spPr>
        <a:xfrm>
          <a:off x="8750300" y="133769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107315</xdr:rowOff>
    </xdr:from>
    <xdr:to xmlns:xdr="http://schemas.openxmlformats.org/drawingml/2006/spreadsheetDrawing">
      <xdr:col>50</xdr:col>
      <xdr:colOff>165100</xdr:colOff>
      <xdr:row>78</xdr:row>
      <xdr:rowOff>37465</xdr:rowOff>
    </xdr:to>
    <xdr:sp macro="" textlink="">
      <xdr:nvSpPr>
        <xdr:cNvPr id="396" name="フローチャート: 判断 395"/>
        <xdr:cNvSpPr/>
      </xdr:nvSpPr>
      <xdr:spPr>
        <a:xfrm>
          <a:off x="9588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53975</xdr:rowOff>
    </xdr:from>
    <xdr:ext cx="534035" cy="258445"/>
    <xdr:sp macro="" textlink="">
      <xdr:nvSpPr>
        <xdr:cNvPr id="397" name="テキスト ボックス 396"/>
        <xdr:cNvSpPr txBox="1"/>
      </xdr:nvSpPr>
      <xdr:spPr>
        <a:xfrm>
          <a:off x="9371965" y="13084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3810</xdr:rowOff>
    </xdr:from>
    <xdr:to xmlns:xdr="http://schemas.openxmlformats.org/drawingml/2006/spreadsheetDrawing">
      <xdr:col>45</xdr:col>
      <xdr:colOff>177800</xdr:colOff>
      <xdr:row>78</xdr:row>
      <xdr:rowOff>24765</xdr:rowOff>
    </xdr:to>
    <xdr:cxnSp macro="">
      <xdr:nvCxnSpPr>
        <xdr:cNvPr id="398" name="直線コネクタ 397"/>
        <xdr:cNvCxnSpPr/>
      </xdr:nvCxnSpPr>
      <xdr:spPr>
        <a:xfrm flipV="1">
          <a:off x="7861300" y="133769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100330</xdr:rowOff>
    </xdr:from>
    <xdr:to xmlns:xdr="http://schemas.openxmlformats.org/drawingml/2006/spreadsheetDrawing">
      <xdr:col>46</xdr:col>
      <xdr:colOff>38100</xdr:colOff>
      <xdr:row>78</xdr:row>
      <xdr:rowOff>30480</xdr:rowOff>
    </xdr:to>
    <xdr:sp macro="" textlink="">
      <xdr:nvSpPr>
        <xdr:cNvPr id="399" name="フローチャート: 判断 398"/>
        <xdr:cNvSpPr/>
      </xdr:nvSpPr>
      <xdr:spPr>
        <a:xfrm>
          <a:off x="8699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46990</xdr:rowOff>
    </xdr:from>
    <xdr:ext cx="534035" cy="259080"/>
    <xdr:sp macro="" textlink="">
      <xdr:nvSpPr>
        <xdr:cNvPr id="400" name="テキスト ボックス 399"/>
        <xdr:cNvSpPr txBox="1"/>
      </xdr:nvSpPr>
      <xdr:spPr>
        <a:xfrm>
          <a:off x="8482965" y="13077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24765</xdr:rowOff>
    </xdr:from>
    <xdr:to xmlns:xdr="http://schemas.openxmlformats.org/drawingml/2006/spreadsheetDrawing">
      <xdr:col>41</xdr:col>
      <xdr:colOff>50800</xdr:colOff>
      <xdr:row>78</xdr:row>
      <xdr:rowOff>24765</xdr:rowOff>
    </xdr:to>
    <xdr:cxnSp macro="">
      <xdr:nvCxnSpPr>
        <xdr:cNvPr id="401" name="直線コネクタ 400"/>
        <xdr:cNvCxnSpPr/>
      </xdr:nvCxnSpPr>
      <xdr:spPr>
        <a:xfrm>
          <a:off x="6972300" y="133978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101600</xdr:rowOff>
    </xdr:from>
    <xdr:to xmlns:xdr="http://schemas.openxmlformats.org/drawingml/2006/spreadsheetDrawing">
      <xdr:col>41</xdr:col>
      <xdr:colOff>101600</xdr:colOff>
      <xdr:row>78</xdr:row>
      <xdr:rowOff>31750</xdr:rowOff>
    </xdr:to>
    <xdr:sp macro="" textlink="">
      <xdr:nvSpPr>
        <xdr:cNvPr id="402" name="フローチャート: 判断 401"/>
        <xdr:cNvSpPr/>
      </xdr:nvSpPr>
      <xdr:spPr>
        <a:xfrm>
          <a:off x="7810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48260</xdr:rowOff>
    </xdr:from>
    <xdr:ext cx="534035" cy="259080"/>
    <xdr:sp macro="" textlink="">
      <xdr:nvSpPr>
        <xdr:cNvPr id="403" name="テキスト ボックス 402"/>
        <xdr:cNvSpPr txBox="1"/>
      </xdr:nvSpPr>
      <xdr:spPr>
        <a:xfrm>
          <a:off x="7593965" y="13078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106045</xdr:rowOff>
    </xdr:from>
    <xdr:to xmlns:xdr="http://schemas.openxmlformats.org/drawingml/2006/spreadsheetDrawing">
      <xdr:col>36</xdr:col>
      <xdr:colOff>165100</xdr:colOff>
      <xdr:row>78</xdr:row>
      <xdr:rowOff>36195</xdr:rowOff>
    </xdr:to>
    <xdr:sp macro="" textlink="">
      <xdr:nvSpPr>
        <xdr:cNvPr id="404" name="フローチャート: 判断 403"/>
        <xdr:cNvSpPr/>
      </xdr:nvSpPr>
      <xdr:spPr>
        <a:xfrm>
          <a:off x="6921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52705</xdr:rowOff>
    </xdr:from>
    <xdr:ext cx="534035" cy="258445"/>
    <xdr:sp macro="" textlink="">
      <xdr:nvSpPr>
        <xdr:cNvPr id="405" name="テキスト ボックス 404"/>
        <xdr:cNvSpPr txBox="1"/>
      </xdr:nvSpPr>
      <xdr:spPr>
        <a:xfrm>
          <a:off x="6704965" y="13082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6" name="テキスト ボックス 40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7" name="テキスト ボックス 40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08" name="テキスト ボックス 40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09" name="テキスト ボックス 40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0" name="テキスト ボックス 40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109220</xdr:rowOff>
    </xdr:from>
    <xdr:to xmlns:xdr="http://schemas.openxmlformats.org/drawingml/2006/spreadsheetDrawing">
      <xdr:col>55</xdr:col>
      <xdr:colOff>50800</xdr:colOff>
      <xdr:row>78</xdr:row>
      <xdr:rowOff>39370</xdr:rowOff>
    </xdr:to>
    <xdr:sp macro="" textlink="">
      <xdr:nvSpPr>
        <xdr:cNvPr id="411" name="楕円 410"/>
        <xdr:cNvSpPr/>
      </xdr:nvSpPr>
      <xdr:spPr>
        <a:xfrm>
          <a:off x="104267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80010</xdr:rowOff>
    </xdr:from>
    <xdr:ext cx="534670" cy="259080"/>
    <xdr:sp macro="" textlink="">
      <xdr:nvSpPr>
        <xdr:cNvPr id="412" name="普通建設事業費 （ うち新規整備　）該当値テキスト"/>
        <xdr:cNvSpPr txBox="1"/>
      </xdr:nvSpPr>
      <xdr:spPr>
        <a:xfrm>
          <a:off x="10528300" y="1328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138430</xdr:rowOff>
    </xdr:from>
    <xdr:to xmlns:xdr="http://schemas.openxmlformats.org/drawingml/2006/spreadsheetDrawing">
      <xdr:col>50</xdr:col>
      <xdr:colOff>165100</xdr:colOff>
      <xdr:row>78</xdr:row>
      <xdr:rowOff>68580</xdr:rowOff>
    </xdr:to>
    <xdr:sp macro="" textlink="">
      <xdr:nvSpPr>
        <xdr:cNvPr id="413" name="楕円 412"/>
        <xdr:cNvSpPr/>
      </xdr:nvSpPr>
      <xdr:spPr>
        <a:xfrm>
          <a:off x="9588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59690</xdr:rowOff>
    </xdr:from>
    <xdr:ext cx="534035" cy="259080"/>
    <xdr:sp macro="" textlink="">
      <xdr:nvSpPr>
        <xdr:cNvPr id="414" name="テキスト ボックス 413"/>
        <xdr:cNvSpPr txBox="1"/>
      </xdr:nvSpPr>
      <xdr:spPr>
        <a:xfrm>
          <a:off x="9371965" y="13432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124460</xdr:rowOff>
    </xdr:from>
    <xdr:to xmlns:xdr="http://schemas.openxmlformats.org/drawingml/2006/spreadsheetDrawing">
      <xdr:col>46</xdr:col>
      <xdr:colOff>38100</xdr:colOff>
      <xdr:row>78</xdr:row>
      <xdr:rowOff>54610</xdr:rowOff>
    </xdr:to>
    <xdr:sp macro="" textlink="">
      <xdr:nvSpPr>
        <xdr:cNvPr id="415" name="楕円 414"/>
        <xdr:cNvSpPr/>
      </xdr:nvSpPr>
      <xdr:spPr>
        <a:xfrm>
          <a:off x="86995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45720</xdr:rowOff>
    </xdr:from>
    <xdr:ext cx="534035" cy="259080"/>
    <xdr:sp macro="" textlink="">
      <xdr:nvSpPr>
        <xdr:cNvPr id="416" name="テキスト ボックス 415"/>
        <xdr:cNvSpPr txBox="1"/>
      </xdr:nvSpPr>
      <xdr:spPr>
        <a:xfrm>
          <a:off x="8482965" y="13418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145415</xdr:rowOff>
    </xdr:from>
    <xdr:to xmlns:xdr="http://schemas.openxmlformats.org/drawingml/2006/spreadsheetDrawing">
      <xdr:col>41</xdr:col>
      <xdr:colOff>101600</xdr:colOff>
      <xdr:row>78</xdr:row>
      <xdr:rowOff>75565</xdr:rowOff>
    </xdr:to>
    <xdr:sp macro="" textlink="">
      <xdr:nvSpPr>
        <xdr:cNvPr id="417" name="楕円 416"/>
        <xdr:cNvSpPr/>
      </xdr:nvSpPr>
      <xdr:spPr>
        <a:xfrm>
          <a:off x="78105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66675</xdr:rowOff>
    </xdr:from>
    <xdr:ext cx="469265" cy="258445"/>
    <xdr:sp macro="" textlink="">
      <xdr:nvSpPr>
        <xdr:cNvPr id="418" name="テキスト ボックス 417"/>
        <xdr:cNvSpPr txBox="1"/>
      </xdr:nvSpPr>
      <xdr:spPr>
        <a:xfrm>
          <a:off x="7626350" y="13439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145415</xdr:rowOff>
    </xdr:from>
    <xdr:to xmlns:xdr="http://schemas.openxmlformats.org/drawingml/2006/spreadsheetDrawing">
      <xdr:col>36</xdr:col>
      <xdr:colOff>165100</xdr:colOff>
      <xdr:row>78</xdr:row>
      <xdr:rowOff>75565</xdr:rowOff>
    </xdr:to>
    <xdr:sp macro="" textlink="">
      <xdr:nvSpPr>
        <xdr:cNvPr id="419" name="楕円 418"/>
        <xdr:cNvSpPr/>
      </xdr:nvSpPr>
      <xdr:spPr>
        <a:xfrm>
          <a:off x="69215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66675</xdr:rowOff>
    </xdr:from>
    <xdr:ext cx="469265" cy="258445"/>
    <xdr:sp macro="" textlink="">
      <xdr:nvSpPr>
        <xdr:cNvPr id="420" name="テキスト ボックス 419"/>
        <xdr:cNvSpPr txBox="1"/>
      </xdr:nvSpPr>
      <xdr:spPr>
        <a:xfrm>
          <a:off x="6737350" y="13439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29" name="テキスト ボックス 42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0" name="直線コネクタ 42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1" name="直線コネクタ 43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32" name="テキスト ボックス 431"/>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3" name="直線コネクタ 43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4995" cy="259080"/>
    <xdr:sp macro="" textlink="">
      <xdr:nvSpPr>
        <xdr:cNvPr id="434" name="テキスト ボックス 433"/>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5" name="直線コネクタ 43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36" name="テキスト ボックス 435"/>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37" name="直線コネクタ 43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38" name="テキスト ボックス 437"/>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39" name="直線コネクタ 43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40" name="テキスト ボックス 439"/>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1" name="直線コネクタ 44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42" name="テキスト ボックス 441"/>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31750</xdr:rowOff>
    </xdr:from>
    <xdr:to xmlns:xdr="http://schemas.openxmlformats.org/drawingml/2006/spreadsheetDrawing">
      <xdr:col>54</xdr:col>
      <xdr:colOff>189865</xdr:colOff>
      <xdr:row>99</xdr:row>
      <xdr:rowOff>44450</xdr:rowOff>
    </xdr:to>
    <xdr:cxnSp macro="">
      <xdr:nvCxnSpPr>
        <xdr:cNvPr id="444" name="直線コネクタ 443"/>
        <xdr:cNvCxnSpPr/>
      </xdr:nvCxnSpPr>
      <xdr:spPr>
        <a:xfrm flipV="1">
          <a:off x="10475595" y="15462250"/>
          <a:ext cx="127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9555" cy="259080"/>
    <xdr:sp macro="" textlink="">
      <xdr:nvSpPr>
        <xdr:cNvPr id="445"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46" name="直線コネクタ 445"/>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149860</xdr:rowOff>
    </xdr:from>
    <xdr:ext cx="598805" cy="259080"/>
    <xdr:sp macro="" textlink="">
      <xdr:nvSpPr>
        <xdr:cNvPr id="447" name="普通建設事業費 （ うち更新整備　）最大値テキスト"/>
        <xdr:cNvSpPr txBox="1"/>
      </xdr:nvSpPr>
      <xdr:spPr>
        <a:xfrm>
          <a:off x="10528300" y="15237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816,575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31750</xdr:rowOff>
    </xdr:from>
    <xdr:to xmlns:xdr="http://schemas.openxmlformats.org/drawingml/2006/spreadsheetDrawing">
      <xdr:col>55</xdr:col>
      <xdr:colOff>88900</xdr:colOff>
      <xdr:row>90</xdr:row>
      <xdr:rowOff>31750</xdr:rowOff>
    </xdr:to>
    <xdr:cxnSp macro="">
      <xdr:nvCxnSpPr>
        <xdr:cNvPr id="448" name="直線コネクタ 447"/>
        <xdr:cNvCxnSpPr/>
      </xdr:nvCxnSpPr>
      <xdr:spPr>
        <a:xfrm>
          <a:off x="10388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63500</xdr:rowOff>
    </xdr:from>
    <xdr:to xmlns:xdr="http://schemas.openxmlformats.org/drawingml/2006/spreadsheetDrawing">
      <xdr:col>55</xdr:col>
      <xdr:colOff>0</xdr:colOff>
      <xdr:row>98</xdr:row>
      <xdr:rowOff>122555</xdr:rowOff>
    </xdr:to>
    <xdr:cxnSp macro="">
      <xdr:nvCxnSpPr>
        <xdr:cNvPr id="449" name="直線コネクタ 448"/>
        <xdr:cNvCxnSpPr/>
      </xdr:nvCxnSpPr>
      <xdr:spPr>
        <a:xfrm flipV="1">
          <a:off x="9639300" y="1686560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53340</xdr:rowOff>
    </xdr:from>
    <xdr:ext cx="598805" cy="258445"/>
    <xdr:sp macro="" textlink="">
      <xdr:nvSpPr>
        <xdr:cNvPr id="450" name="普通建設事業費 （ うち更新整備　）平均値テキスト"/>
        <xdr:cNvSpPr txBox="1"/>
      </xdr:nvSpPr>
      <xdr:spPr>
        <a:xfrm>
          <a:off x="10528300" y="165125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30480</xdr:rowOff>
    </xdr:from>
    <xdr:to xmlns:xdr="http://schemas.openxmlformats.org/drawingml/2006/spreadsheetDrawing">
      <xdr:col>55</xdr:col>
      <xdr:colOff>50800</xdr:colOff>
      <xdr:row>97</xdr:row>
      <xdr:rowOff>132080</xdr:rowOff>
    </xdr:to>
    <xdr:sp macro="" textlink="">
      <xdr:nvSpPr>
        <xdr:cNvPr id="451" name="フローチャート: 判断 450"/>
        <xdr:cNvSpPr/>
      </xdr:nvSpPr>
      <xdr:spPr>
        <a:xfrm>
          <a:off x="104267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122555</xdr:rowOff>
    </xdr:from>
    <xdr:to xmlns:xdr="http://schemas.openxmlformats.org/drawingml/2006/spreadsheetDrawing">
      <xdr:col>50</xdr:col>
      <xdr:colOff>114300</xdr:colOff>
      <xdr:row>98</xdr:row>
      <xdr:rowOff>135890</xdr:rowOff>
    </xdr:to>
    <xdr:cxnSp macro="">
      <xdr:nvCxnSpPr>
        <xdr:cNvPr id="452" name="直線コネクタ 451"/>
        <xdr:cNvCxnSpPr/>
      </xdr:nvCxnSpPr>
      <xdr:spPr>
        <a:xfrm flipV="1">
          <a:off x="8750300" y="169246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52705</xdr:rowOff>
    </xdr:from>
    <xdr:to xmlns:xdr="http://schemas.openxmlformats.org/drawingml/2006/spreadsheetDrawing">
      <xdr:col>50</xdr:col>
      <xdr:colOff>165100</xdr:colOff>
      <xdr:row>97</xdr:row>
      <xdr:rowOff>154940</xdr:rowOff>
    </xdr:to>
    <xdr:sp macro="" textlink="">
      <xdr:nvSpPr>
        <xdr:cNvPr id="453" name="フローチャート: 判断 452"/>
        <xdr:cNvSpPr/>
      </xdr:nvSpPr>
      <xdr:spPr>
        <a:xfrm>
          <a:off x="9588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170815</xdr:rowOff>
    </xdr:from>
    <xdr:ext cx="598170" cy="258445"/>
    <xdr:sp macro="" textlink="">
      <xdr:nvSpPr>
        <xdr:cNvPr id="454" name="テキスト ボックス 453"/>
        <xdr:cNvSpPr txBox="1"/>
      </xdr:nvSpPr>
      <xdr:spPr>
        <a:xfrm>
          <a:off x="9339580" y="16458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57785</xdr:rowOff>
    </xdr:from>
    <xdr:to xmlns:xdr="http://schemas.openxmlformats.org/drawingml/2006/spreadsheetDrawing">
      <xdr:col>45</xdr:col>
      <xdr:colOff>177800</xdr:colOff>
      <xdr:row>98</xdr:row>
      <xdr:rowOff>135890</xdr:rowOff>
    </xdr:to>
    <xdr:cxnSp macro="">
      <xdr:nvCxnSpPr>
        <xdr:cNvPr id="455" name="直線コネクタ 454"/>
        <xdr:cNvCxnSpPr/>
      </xdr:nvCxnSpPr>
      <xdr:spPr>
        <a:xfrm>
          <a:off x="7861300" y="1685988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165100</xdr:rowOff>
    </xdr:from>
    <xdr:to xmlns:xdr="http://schemas.openxmlformats.org/drawingml/2006/spreadsheetDrawing">
      <xdr:col>46</xdr:col>
      <xdr:colOff>38100</xdr:colOff>
      <xdr:row>97</xdr:row>
      <xdr:rowOff>95250</xdr:rowOff>
    </xdr:to>
    <xdr:sp macro="" textlink="">
      <xdr:nvSpPr>
        <xdr:cNvPr id="456" name="フローチャート: 判断 455"/>
        <xdr:cNvSpPr/>
      </xdr:nvSpPr>
      <xdr:spPr>
        <a:xfrm>
          <a:off x="8699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111760</xdr:rowOff>
    </xdr:from>
    <xdr:ext cx="598170" cy="258445"/>
    <xdr:sp macro="" textlink="">
      <xdr:nvSpPr>
        <xdr:cNvPr id="457" name="テキスト ボックス 456"/>
        <xdr:cNvSpPr txBox="1"/>
      </xdr:nvSpPr>
      <xdr:spPr>
        <a:xfrm>
          <a:off x="8450580" y="16399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57785</xdr:rowOff>
    </xdr:from>
    <xdr:to xmlns:xdr="http://schemas.openxmlformats.org/drawingml/2006/spreadsheetDrawing">
      <xdr:col>41</xdr:col>
      <xdr:colOff>50800</xdr:colOff>
      <xdr:row>98</xdr:row>
      <xdr:rowOff>91440</xdr:rowOff>
    </xdr:to>
    <xdr:cxnSp macro="">
      <xdr:nvCxnSpPr>
        <xdr:cNvPr id="458" name="直線コネクタ 457"/>
        <xdr:cNvCxnSpPr/>
      </xdr:nvCxnSpPr>
      <xdr:spPr>
        <a:xfrm flipV="1">
          <a:off x="6972300" y="1685988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65405</xdr:rowOff>
    </xdr:from>
    <xdr:to xmlns:xdr="http://schemas.openxmlformats.org/drawingml/2006/spreadsheetDrawing">
      <xdr:col>41</xdr:col>
      <xdr:colOff>101600</xdr:colOff>
      <xdr:row>97</xdr:row>
      <xdr:rowOff>167005</xdr:rowOff>
    </xdr:to>
    <xdr:sp macro="" textlink="">
      <xdr:nvSpPr>
        <xdr:cNvPr id="459" name="フローチャート: 判断 458"/>
        <xdr:cNvSpPr/>
      </xdr:nvSpPr>
      <xdr:spPr>
        <a:xfrm>
          <a:off x="7810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12065</xdr:rowOff>
    </xdr:from>
    <xdr:ext cx="598170" cy="259080"/>
    <xdr:sp macro="" textlink="">
      <xdr:nvSpPr>
        <xdr:cNvPr id="460" name="テキスト ボックス 459"/>
        <xdr:cNvSpPr txBox="1"/>
      </xdr:nvSpPr>
      <xdr:spPr>
        <a:xfrm>
          <a:off x="7561580" y="16471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71120</xdr:rowOff>
    </xdr:from>
    <xdr:to xmlns:xdr="http://schemas.openxmlformats.org/drawingml/2006/spreadsheetDrawing">
      <xdr:col>36</xdr:col>
      <xdr:colOff>165100</xdr:colOff>
      <xdr:row>98</xdr:row>
      <xdr:rowOff>1270</xdr:rowOff>
    </xdr:to>
    <xdr:sp macro="" textlink="">
      <xdr:nvSpPr>
        <xdr:cNvPr id="461" name="フローチャート: 判断 460"/>
        <xdr:cNvSpPr/>
      </xdr:nvSpPr>
      <xdr:spPr>
        <a:xfrm>
          <a:off x="69215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17780</xdr:rowOff>
    </xdr:from>
    <xdr:ext cx="598170" cy="258445"/>
    <xdr:sp macro="" textlink="">
      <xdr:nvSpPr>
        <xdr:cNvPr id="462" name="テキスト ボックス 461"/>
        <xdr:cNvSpPr txBox="1"/>
      </xdr:nvSpPr>
      <xdr:spPr>
        <a:xfrm>
          <a:off x="6672580" y="16476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3" name="テキスト ボックス 46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4" name="テキスト ボックス 46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5" name="テキスト ボックス 46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6" name="テキスト ボックス 46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7" name="テキスト ボックス 46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12700</xdr:rowOff>
    </xdr:from>
    <xdr:to xmlns:xdr="http://schemas.openxmlformats.org/drawingml/2006/spreadsheetDrawing">
      <xdr:col>55</xdr:col>
      <xdr:colOff>50800</xdr:colOff>
      <xdr:row>98</xdr:row>
      <xdr:rowOff>114300</xdr:rowOff>
    </xdr:to>
    <xdr:sp macro="" textlink="">
      <xdr:nvSpPr>
        <xdr:cNvPr id="468" name="楕円 467"/>
        <xdr:cNvSpPr/>
      </xdr:nvSpPr>
      <xdr:spPr>
        <a:xfrm>
          <a:off x="10426700"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162560</xdr:rowOff>
    </xdr:from>
    <xdr:ext cx="534670" cy="259080"/>
    <xdr:sp macro="" textlink="">
      <xdr:nvSpPr>
        <xdr:cNvPr id="469" name="普通建設事業費 （ うち更新整備　）該当値テキスト"/>
        <xdr:cNvSpPr txBox="1"/>
      </xdr:nvSpPr>
      <xdr:spPr>
        <a:xfrm>
          <a:off x="10528300" y="16793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71755</xdr:rowOff>
    </xdr:from>
    <xdr:to xmlns:xdr="http://schemas.openxmlformats.org/drawingml/2006/spreadsheetDrawing">
      <xdr:col>50</xdr:col>
      <xdr:colOff>165100</xdr:colOff>
      <xdr:row>99</xdr:row>
      <xdr:rowOff>1905</xdr:rowOff>
    </xdr:to>
    <xdr:sp macro="" textlink="">
      <xdr:nvSpPr>
        <xdr:cNvPr id="470" name="楕円 469"/>
        <xdr:cNvSpPr/>
      </xdr:nvSpPr>
      <xdr:spPr>
        <a:xfrm>
          <a:off x="9588500" y="168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164465</xdr:rowOff>
    </xdr:from>
    <xdr:ext cx="534035" cy="259080"/>
    <xdr:sp macro="" textlink="">
      <xdr:nvSpPr>
        <xdr:cNvPr id="471" name="テキスト ボックス 470"/>
        <xdr:cNvSpPr txBox="1"/>
      </xdr:nvSpPr>
      <xdr:spPr>
        <a:xfrm>
          <a:off x="9371965" y="16966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85090</xdr:rowOff>
    </xdr:from>
    <xdr:to xmlns:xdr="http://schemas.openxmlformats.org/drawingml/2006/spreadsheetDrawing">
      <xdr:col>46</xdr:col>
      <xdr:colOff>38100</xdr:colOff>
      <xdr:row>99</xdr:row>
      <xdr:rowOff>15240</xdr:rowOff>
    </xdr:to>
    <xdr:sp macro="" textlink="">
      <xdr:nvSpPr>
        <xdr:cNvPr id="472" name="楕円 471"/>
        <xdr:cNvSpPr/>
      </xdr:nvSpPr>
      <xdr:spPr>
        <a:xfrm>
          <a:off x="8699500" y="1688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6350</xdr:rowOff>
    </xdr:from>
    <xdr:ext cx="534035" cy="258445"/>
    <xdr:sp macro="" textlink="">
      <xdr:nvSpPr>
        <xdr:cNvPr id="473" name="テキスト ボックス 472"/>
        <xdr:cNvSpPr txBox="1"/>
      </xdr:nvSpPr>
      <xdr:spPr>
        <a:xfrm>
          <a:off x="8482965" y="16979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6985</xdr:rowOff>
    </xdr:from>
    <xdr:to xmlns:xdr="http://schemas.openxmlformats.org/drawingml/2006/spreadsheetDrawing">
      <xdr:col>41</xdr:col>
      <xdr:colOff>101600</xdr:colOff>
      <xdr:row>98</xdr:row>
      <xdr:rowOff>109220</xdr:rowOff>
    </xdr:to>
    <xdr:sp macro="" textlink="">
      <xdr:nvSpPr>
        <xdr:cNvPr id="474" name="楕円 473"/>
        <xdr:cNvSpPr/>
      </xdr:nvSpPr>
      <xdr:spPr>
        <a:xfrm>
          <a:off x="7810500" y="16809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99695</xdr:rowOff>
    </xdr:from>
    <xdr:ext cx="534035" cy="258445"/>
    <xdr:sp macro="" textlink="">
      <xdr:nvSpPr>
        <xdr:cNvPr id="475" name="テキスト ボックス 474"/>
        <xdr:cNvSpPr txBox="1"/>
      </xdr:nvSpPr>
      <xdr:spPr>
        <a:xfrm>
          <a:off x="7593965" y="16901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40640</xdr:rowOff>
    </xdr:from>
    <xdr:to xmlns:xdr="http://schemas.openxmlformats.org/drawingml/2006/spreadsheetDrawing">
      <xdr:col>36</xdr:col>
      <xdr:colOff>165100</xdr:colOff>
      <xdr:row>98</xdr:row>
      <xdr:rowOff>142240</xdr:rowOff>
    </xdr:to>
    <xdr:sp macro="" textlink="">
      <xdr:nvSpPr>
        <xdr:cNvPr id="476" name="楕円 475"/>
        <xdr:cNvSpPr/>
      </xdr:nvSpPr>
      <xdr:spPr>
        <a:xfrm>
          <a:off x="6921500" y="168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133350</xdr:rowOff>
    </xdr:from>
    <xdr:ext cx="534035" cy="258445"/>
    <xdr:sp macro="" textlink="">
      <xdr:nvSpPr>
        <xdr:cNvPr id="477" name="テキスト ボックス 476"/>
        <xdr:cNvSpPr txBox="1"/>
      </xdr:nvSpPr>
      <xdr:spPr>
        <a:xfrm>
          <a:off x="6704965" y="16935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86" name="テキスト ボックス 48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7" name="直線コネクタ 48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88" name="直線コネクタ 48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89" name="テキスト ボックス 488"/>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0" name="直線コネクタ 48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491" name="テキスト ボックス 490"/>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2" name="直線コネクタ 49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493" name="テキスト ボックス 492"/>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4" name="直線コネクタ 49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495" name="テキスト ボックス 494"/>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496" name="直線コネクタ 49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497" name="テキスト ボックス 496"/>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8" name="直線コネクタ 49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5165" cy="258445"/>
    <xdr:sp macro="" textlink="">
      <xdr:nvSpPr>
        <xdr:cNvPr id="499" name="テキスト ボックス 498"/>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74930</xdr:rowOff>
    </xdr:from>
    <xdr:to xmlns:xdr="http://schemas.openxmlformats.org/drawingml/2006/spreadsheetDrawing">
      <xdr:col>85</xdr:col>
      <xdr:colOff>126365</xdr:colOff>
      <xdr:row>39</xdr:row>
      <xdr:rowOff>44450</xdr:rowOff>
    </xdr:to>
    <xdr:cxnSp macro="">
      <xdr:nvCxnSpPr>
        <xdr:cNvPr id="501" name="直線コネクタ 500"/>
        <xdr:cNvCxnSpPr/>
      </xdr:nvCxnSpPr>
      <xdr:spPr>
        <a:xfrm flipV="1">
          <a:off x="16317595" y="5218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48895</xdr:rowOff>
    </xdr:from>
    <xdr:ext cx="249555" cy="259080"/>
    <xdr:sp macro="" textlink="">
      <xdr:nvSpPr>
        <xdr:cNvPr id="502" name="災害復旧事業費最小値テキスト"/>
        <xdr:cNvSpPr txBox="1"/>
      </xdr:nvSpPr>
      <xdr:spPr>
        <a:xfrm>
          <a:off x="16370300" y="6735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03" name="直線コネクタ 50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21590</xdr:rowOff>
    </xdr:from>
    <xdr:ext cx="598805" cy="259080"/>
    <xdr:sp macro="" textlink="">
      <xdr:nvSpPr>
        <xdr:cNvPr id="504" name="災害復旧事業費最大値テキスト"/>
        <xdr:cNvSpPr txBox="1"/>
      </xdr:nvSpPr>
      <xdr:spPr>
        <a:xfrm>
          <a:off x="16370300" y="4993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74930</xdr:rowOff>
    </xdr:from>
    <xdr:to xmlns:xdr="http://schemas.openxmlformats.org/drawingml/2006/spreadsheetDrawing">
      <xdr:col>86</xdr:col>
      <xdr:colOff>25400</xdr:colOff>
      <xdr:row>30</xdr:row>
      <xdr:rowOff>74930</xdr:rowOff>
    </xdr:to>
    <xdr:cxnSp macro="">
      <xdr:nvCxnSpPr>
        <xdr:cNvPr id="505" name="直線コネクタ 504"/>
        <xdr:cNvCxnSpPr/>
      </xdr:nvCxnSpPr>
      <xdr:spPr>
        <a:xfrm>
          <a:off x="16230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06" name="直線コネクタ 505"/>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137795</xdr:rowOff>
    </xdr:from>
    <xdr:ext cx="534670" cy="259080"/>
    <xdr:sp macro="" textlink="">
      <xdr:nvSpPr>
        <xdr:cNvPr id="507" name="災害復旧事業費平均値テキスト"/>
        <xdr:cNvSpPr txBox="1"/>
      </xdr:nvSpPr>
      <xdr:spPr>
        <a:xfrm>
          <a:off x="16370300" y="6481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114935</xdr:rowOff>
    </xdr:from>
    <xdr:to xmlns:xdr="http://schemas.openxmlformats.org/drawingml/2006/spreadsheetDrawing">
      <xdr:col>85</xdr:col>
      <xdr:colOff>177800</xdr:colOff>
      <xdr:row>39</xdr:row>
      <xdr:rowOff>45085</xdr:rowOff>
    </xdr:to>
    <xdr:sp macro="" textlink="">
      <xdr:nvSpPr>
        <xdr:cNvPr id="508" name="フローチャート: 判断 507"/>
        <xdr:cNvSpPr/>
      </xdr:nvSpPr>
      <xdr:spPr>
        <a:xfrm>
          <a:off x="162687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09" name="直線コネクタ 508"/>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116840</xdr:rowOff>
    </xdr:from>
    <xdr:to xmlns:xdr="http://schemas.openxmlformats.org/drawingml/2006/spreadsheetDrawing">
      <xdr:col>81</xdr:col>
      <xdr:colOff>101600</xdr:colOff>
      <xdr:row>39</xdr:row>
      <xdr:rowOff>46990</xdr:rowOff>
    </xdr:to>
    <xdr:sp macro="" textlink="">
      <xdr:nvSpPr>
        <xdr:cNvPr id="510" name="フローチャート: 判断 509"/>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63500</xdr:rowOff>
    </xdr:from>
    <xdr:ext cx="534035" cy="258445"/>
    <xdr:sp macro="" textlink="">
      <xdr:nvSpPr>
        <xdr:cNvPr id="511" name="テキスト ボックス 510"/>
        <xdr:cNvSpPr txBox="1"/>
      </xdr:nvSpPr>
      <xdr:spPr>
        <a:xfrm>
          <a:off x="15213965" y="6407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12" name="直線コネクタ 511"/>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120650</xdr:rowOff>
    </xdr:from>
    <xdr:to xmlns:xdr="http://schemas.openxmlformats.org/drawingml/2006/spreadsheetDrawing">
      <xdr:col>76</xdr:col>
      <xdr:colOff>165100</xdr:colOff>
      <xdr:row>39</xdr:row>
      <xdr:rowOff>50165</xdr:rowOff>
    </xdr:to>
    <xdr:sp macro="" textlink="">
      <xdr:nvSpPr>
        <xdr:cNvPr id="513" name="フローチャート: 判断 512"/>
        <xdr:cNvSpPr/>
      </xdr:nvSpPr>
      <xdr:spPr>
        <a:xfrm>
          <a:off x="14541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66675</xdr:rowOff>
    </xdr:from>
    <xdr:ext cx="534035" cy="258445"/>
    <xdr:sp macro="" textlink="">
      <xdr:nvSpPr>
        <xdr:cNvPr id="514" name="テキスト ボックス 513"/>
        <xdr:cNvSpPr txBox="1"/>
      </xdr:nvSpPr>
      <xdr:spPr>
        <a:xfrm>
          <a:off x="14324965" y="6410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15" name="直線コネクタ 514"/>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121285</xdr:rowOff>
    </xdr:from>
    <xdr:to xmlns:xdr="http://schemas.openxmlformats.org/drawingml/2006/spreadsheetDrawing">
      <xdr:col>72</xdr:col>
      <xdr:colOff>38100</xdr:colOff>
      <xdr:row>39</xdr:row>
      <xdr:rowOff>52070</xdr:rowOff>
    </xdr:to>
    <xdr:sp macro="" textlink="">
      <xdr:nvSpPr>
        <xdr:cNvPr id="516" name="フローチャート: 判断 515"/>
        <xdr:cNvSpPr/>
      </xdr:nvSpPr>
      <xdr:spPr>
        <a:xfrm>
          <a:off x="13652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67945</xdr:rowOff>
    </xdr:from>
    <xdr:ext cx="534035" cy="258445"/>
    <xdr:sp macro="" textlink="">
      <xdr:nvSpPr>
        <xdr:cNvPr id="517" name="テキスト ボックス 516"/>
        <xdr:cNvSpPr txBox="1"/>
      </xdr:nvSpPr>
      <xdr:spPr>
        <a:xfrm>
          <a:off x="13435965" y="6411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128270</xdr:rowOff>
    </xdr:from>
    <xdr:to xmlns:xdr="http://schemas.openxmlformats.org/drawingml/2006/spreadsheetDrawing">
      <xdr:col>67</xdr:col>
      <xdr:colOff>101600</xdr:colOff>
      <xdr:row>39</xdr:row>
      <xdr:rowOff>58420</xdr:rowOff>
    </xdr:to>
    <xdr:sp macro="" textlink="">
      <xdr:nvSpPr>
        <xdr:cNvPr id="518" name="フローチャート: 判断 517"/>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74930</xdr:rowOff>
    </xdr:from>
    <xdr:ext cx="534035" cy="258445"/>
    <xdr:sp macro="" textlink="">
      <xdr:nvSpPr>
        <xdr:cNvPr id="519" name="テキスト ボックス 518"/>
        <xdr:cNvSpPr txBox="1"/>
      </xdr:nvSpPr>
      <xdr:spPr>
        <a:xfrm>
          <a:off x="12546965" y="6418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0" name="テキスト ボックス 51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1" name="テキスト ボックス 52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2" name="テキスト ボックス 52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3" name="テキスト ボックス 52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4" name="テキスト ボックス 52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25" name="楕円 52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93345</xdr:rowOff>
    </xdr:from>
    <xdr:ext cx="249555" cy="259080"/>
    <xdr:sp macro="" textlink="">
      <xdr:nvSpPr>
        <xdr:cNvPr id="526" name="災害復旧事業費該当値テキスト"/>
        <xdr:cNvSpPr txBox="1"/>
      </xdr:nvSpPr>
      <xdr:spPr>
        <a:xfrm>
          <a:off x="16370300" y="6608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27" name="楕円 52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8920" cy="258445"/>
    <xdr:sp macro="" textlink="">
      <xdr:nvSpPr>
        <xdr:cNvPr id="528" name="テキスト ボックス 527"/>
        <xdr:cNvSpPr txBox="1"/>
      </xdr:nvSpPr>
      <xdr:spPr>
        <a:xfrm>
          <a:off x="1535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29" name="楕円 52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8920" cy="258445"/>
    <xdr:sp macro="" textlink="">
      <xdr:nvSpPr>
        <xdr:cNvPr id="530" name="テキスト ボックス 529"/>
        <xdr:cNvSpPr txBox="1"/>
      </xdr:nvSpPr>
      <xdr:spPr>
        <a:xfrm>
          <a:off x="1446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31" name="楕円 53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8920" cy="258445"/>
    <xdr:sp macro="" textlink="">
      <xdr:nvSpPr>
        <xdr:cNvPr id="532" name="テキスト ボックス 531"/>
        <xdr:cNvSpPr txBox="1"/>
      </xdr:nvSpPr>
      <xdr:spPr>
        <a:xfrm>
          <a:off x="1357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33" name="楕円 53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8920" cy="258445"/>
    <xdr:sp macro="" textlink="">
      <xdr:nvSpPr>
        <xdr:cNvPr id="534" name="テキスト ボックス 533"/>
        <xdr:cNvSpPr txBox="1"/>
      </xdr:nvSpPr>
      <xdr:spPr>
        <a:xfrm>
          <a:off x="1268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3" name="テキスト ボックス 54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4" name="直線コネクタ 54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45" name="直線コネクタ 54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46" name="テキスト ボックス 545"/>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47" name="直線コネクタ 54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35560</xdr:rowOff>
    </xdr:from>
    <xdr:ext cx="466725" cy="259080"/>
    <xdr:sp macro="" textlink="">
      <xdr:nvSpPr>
        <xdr:cNvPr id="548" name="テキスト ボックス 547"/>
        <xdr:cNvSpPr txBox="1"/>
      </xdr:nvSpPr>
      <xdr:spPr>
        <a:xfrm>
          <a:off x="11978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9" name="直線コネクタ 54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168910</xdr:rowOff>
    </xdr:from>
    <xdr:ext cx="466725" cy="258445"/>
    <xdr:sp macro="" textlink="">
      <xdr:nvSpPr>
        <xdr:cNvPr id="550" name="テキスト ボックス 549"/>
        <xdr:cNvSpPr txBox="1"/>
      </xdr:nvSpPr>
      <xdr:spPr>
        <a:xfrm>
          <a:off x="11978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1" name="直線コネクタ 55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130810</xdr:rowOff>
    </xdr:from>
    <xdr:ext cx="466725" cy="259080"/>
    <xdr:sp macro="" textlink="">
      <xdr:nvSpPr>
        <xdr:cNvPr id="552" name="テキスト ボックス 551"/>
        <xdr:cNvSpPr txBox="1"/>
      </xdr:nvSpPr>
      <xdr:spPr>
        <a:xfrm>
          <a:off x="11978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3" name="直線コネクタ 55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92710</xdr:rowOff>
    </xdr:from>
    <xdr:ext cx="466725" cy="259080"/>
    <xdr:sp macro="" textlink="">
      <xdr:nvSpPr>
        <xdr:cNvPr id="554" name="テキスト ボックス 553"/>
        <xdr:cNvSpPr txBox="1"/>
      </xdr:nvSpPr>
      <xdr:spPr>
        <a:xfrm>
          <a:off x="11978640" y="849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6725" cy="258445"/>
    <xdr:sp macro="" textlink="">
      <xdr:nvSpPr>
        <xdr:cNvPr id="556" name="テキスト ボックス 555"/>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63500</xdr:rowOff>
    </xdr:from>
    <xdr:to xmlns:xdr="http://schemas.openxmlformats.org/drawingml/2006/spreadsheetDrawing">
      <xdr:col>85</xdr:col>
      <xdr:colOff>126365</xdr:colOff>
      <xdr:row>59</xdr:row>
      <xdr:rowOff>44450</xdr:rowOff>
    </xdr:to>
    <xdr:cxnSp macro="">
      <xdr:nvCxnSpPr>
        <xdr:cNvPr id="558" name="直線コネクタ 557"/>
        <xdr:cNvCxnSpPr/>
      </xdr:nvCxnSpPr>
      <xdr:spPr>
        <a:xfrm flipV="1">
          <a:off x="16317595" y="880745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84455</xdr:rowOff>
    </xdr:from>
    <xdr:ext cx="249555" cy="259080"/>
    <xdr:sp macro="" textlink="">
      <xdr:nvSpPr>
        <xdr:cNvPr id="559" name="失業対策事業費最小値テキスト"/>
        <xdr:cNvSpPr txBox="1"/>
      </xdr:nvSpPr>
      <xdr:spPr>
        <a:xfrm>
          <a:off x="16370300" y="10200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60" name="直線コネクタ 559"/>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10160</xdr:rowOff>
    </xdr:from>
    <xdr:ext cx="469900" cy="259080"/>
    <xdr:sp macro="" textlink="">
      <xdr:nvSpPr>
        <xdr:cNvPr id="561" name="失業対策事業費最大値テキスト"/>
        <xdr:cNvSpPr txBox="1"/>
      </xdr:nvSpPr>
      <xdr:spPr>
        <a:xfrm>
          <a:off x="16370300" y="8582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63500</xdr:rowOff>
    </xdr:from>
    <xdr:to xmlns:xdr="http://schemas.openxmlformats.org/drawingml/2006/spreadsheetDrawing">
      <xdr:col>86</xdr:col>
      <xdr:colOff>25400</xdr:colOff>
      <xdr:row>51</xdr:row>
      <xdr:rowOff>63500</xdr:rowOff>
    </xdr:to>
    <xdr:cxnSp macro="">
      <xdr:nvCxnSpPr>
        <xdr:cNvPr id="562" name="直線コネクタ 561"/>
        <xdr:cNvCxnSpPr/>
      </xdr:nvCxnSpPr>
      <xdr:spPr>
        <a:xfrm>
          <a:off x="16230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44450</xdr:rowOff>
    </xdr:from>
    <xdr:to xmlns:xdr="http://schemas.openxmlformats.org/drawingml/2006/spreadsheetDrawing">
      <xdr:col>85</xdr:col>
      <xdr:colOff>127000</xdr:colOff>
      <xdr:row>59</xdr:row>
      <xdr:rowOff>44450</xdr:rowOff>
    </xdr:to>
    <xdr:cxnSp macro="">
      <xdr:nvCxnSpPr>
        <xdr:cNvPr id="563" name="直線コネクタ 562"/>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1905</xdr:rowOff>
    </xdr:from>
    <xdr:ext cx="313690" cy="259080"/>
    <xdr:sp macro="" textlink="">
      <xdr:nvSpPr>
        <xdr:cNvPr id="564" name="失業対策事業費平均値テキスト"/>
        <xdr:cNvSpPr txBox="1"/>
      </xdr:nvSpPr>
      <xdr:spPr>
        <a:xfrm>
          <a:off x="16370300" y="994600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150495</xdr:rowOff>
    </xdr:from>
    <xdr:to xmlns:xdr="http://schemas.openxmlformats.org/drawingml/2006/spreadsheetDrawing">
      <xdr:col>85</xdr:col>
      <xdr:colOff>177800</xdr:colOff>
      <xdr:row>59</xdr:row>
      <xdr:rowOff>80645</xdr:rowOff>
    </xdr:to>
    <xdr:sp macro="" textlink="">
      <xdr:nvSpPr>
        <xdr:cNvPr id="565" name="フローチャート: 判断 564"/>
        <xdr:cNvSpPr/>
      </xdr:nvSpPr>
      <xdr:spPr>
        <a:xfrm>
          <a:off x="162687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44450</xdr:rowOff>
    </xdr:from>
    <xdr:to xmlns:xdr="http://schemas.openxmlformats.org/drawingml/2006/spreadsheetDrawing">
      <xdr:col>81</xdr:col>
      <xdr:colOff>50800</xdr:colOff>
      <xdr:row>59</xdr:row>
      <xdr:rowOff>44450</xdr:rowOff>
    </xdr:to>
    <xdr:cxnSp macro="">
      <xdr:nvCxnSpPr>
        <xdr:cNvPr id="566" name="直線コネクタ 565"/>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86360</xdr:rowOff>
    </xdr:from>
    <xdr:ext cx="248920" cy="258445"/>
    <xdr:sp macro="" textlink="">
      <xdr:nvSpPr>
        <xdr:cNvPr id="568" name="テキスト ボックス 567"/>
        <xdr:cNvSpPr txBox="1"/>
      </xdr:nvSpPr>
      <xdr:spPr>
        <a:xfrm>
          <a:off x="15356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44450</xdr:rowOff>
    </xdr:from>
    <xdr:to xmlns:xdr="http://schemas.openxmlformats.org/drawingml/2006/spreadsheetDrawing">
      <xdr:col>76</xdr:col>
      <xdr:colOff>114300</xdr:colOff>
      <xdr:row>59</xdr:row>
      <xdr:rowOff>44450</xdr:rowOff>
    </xdr:to>
    <xdr:cxnSp macro="">
      <xdr:nvCxnSpPr>
        <xdr:cNvPr id="569" name="直線コネクタ 568"/>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86360</xdr:rowOff>
    </xdr:from>
    <xdr:ext cx="248920" cy="258445"/>
    <xdr:sp macro="" textlink="">
      <xdr:nvSpPr>
        <xdr:cNvPr id="571" name="テキスト ボックス 570"/>
        <xdr:cNvSpPr txBox="1"/>
      </xdr:nvSpPr>
      <xdr:spPr>
        <a:xfrm>
          <a:off x="14467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44450</xdr:rowOff>
    </xdr:from>
    <xdr:to xmlns:xdr="http://schemas.openxmlformats.org/drawingml/2006/spreadsheetDrawing">
      <xdr:col>71</xdr:col>
      <xdr:colOff>177800</xdr:colOff>
      <xdr:row>59</xdr:row>
      <xdr:rowOff>44450</xdr:rowOff>
    </xdr:to>
    <xdr:cxnSp macro="">
      <xdr:nvCxnSpPr>
        <xdr:cNvPr id="572" name="直線コネクタ 571"/>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73" name="フローチャート: 判断 572"/>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86360</xdr:rowOff>
    </xdr:from>
    <xdr:ext cx="248920" cy="258445"/>
    <xdr:sp macro="" textlink="">
      <xdr:nvSpPr>
        <xdr:cNvPr id="574" name="テキスト ボックス 573"/>
        <xdr:cNvSpPr txBox="1"/>
      </xdr:nvSpPr>
      <xdr:spPr>
        <a:xfrm>
          <a:off x="1357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575" name="フローチャート: 判断 574"/>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86360</xdr:rowOff>
    </xdr:from>
    <xdr:ext cx="248920" cy="258445"/>
    <xdr:sp macro="" textlink="">
      <xdr:nvSpPr>
        <xdr:cNvPr id="576" name="テキスト ボックス 575"/>
        <xdr:cNvSpPr txBox="1"/>
      </xdr:nvSpPr>
      <xdr:spPr>
        <a:xfrm>
          <a:off x="1268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128905</xdr:rowOff>
    </xdr:from>
    <xdr:ext cx="249555" cy="259080"/>
    <xdr:sp macro="" textlink="">
      <xdr:nvSpPr>
        <xdr:cNvPr id="583" name="失業対策事業費該当値テキスト"/>
        <xdr:cNvSpPr txBox="1"/>
      </xdr:nvSpPr>
      <xdr:spPr>
        <a:xfrm>
          <a:off x="16370300" y="10073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111760</xdr:rowOff>
    </xdr:from>
    <xdr:ext cx="248920" cy="258445"/>
    <xdr:sp macro="" textlink="">
      <xdr:nvSpPr>
        <xdr:cNvPr id="585" name="テキスト ボックス 584"/>
        <xdr:cNvSpPr txBox="1"/>
      </xdr:nvSpPr>
      <xdr:spPr>
        <a:xfrm>
          <a:off x="15356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111760</xdr:rowOff>
    </xdr:from>
    <xdr:ext cx="248920" cy="258445"/>
    <xdr:sp macro="" textlink="">
      <xdr:nvSpPr>
        <xdr:cNvPr id="587" name="テキスト ボックス 586"/>
        <xdr:cNvSpPr txBox="1"/>
      </xdr:nvSpPr>
      <xdr:spPr>
        <a:xfrm>
          <a:off x="14467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111760</xdr:rowOff>
    </xdr:from>
    <xdr:ext cx="248920" cy="258445"/>
    <xdr:sp macro="" textlink="">
      <xdr:nvSpPr>
        <xdr:cNvPr id="589" name="テキスト ボックス 588"/>
        <xdr:cNvSpPr txBox="1"/>
      </xdr:nvSpPr>
      <xdr:spPr>
        <a:xfrm>
          <a:off x="13578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111760</xdr:rowOff>
    </xdr:from>
    <xdr:ext cx="248920" cy="258445"/>
    <xdr:sp macro="" textlink="">
      <xdr:nvSpPr>
        <xdr:cNvPr id="591" name="テキスト ボックス 590"/>
        <xdr:cNvSpPr txBox="1"/>
      </xdr:nvSpPr>
      <xdr:spPr>
        <a:xfrm>
          <a:off x="12689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0" name="テキスト ボックス 59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2" name="直線コネクタ 60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03" name="テキスト ボックス 602"/>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4" name="直線コネクタ 60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05" name="テキスト ボックス 604"/>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6" name="直線コネクタ 60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07" name="テキスト ボックス 606"/>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8" name="直線コネクタ 60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09" name="テキスト ボックス 608"/>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0" name="直線コネクタ 60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1" name="テキスト ボックス 610"/>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13" name="テキスト ボックス 612"/>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10160</xdr:rowOff>
    </xdr:from>
    <xdr:to xmlns:xdr="http://schemas.openxmlformats.org/drawingml/2006/spreadsheetDrawing">
      <xdr:col>85</xdr:col>
      <xdr:colOff>126365</xdr:colOff>
      <xdr:row>78</xdr:row>
      <xdr:rowOff>153670</xdr:rowOff>
    </xdr:to>
    <xdr:cxnSp macro="">
      <xdr:nvCxnSpPr>
        <xdr:cNvPr id="615" name="直線コネクタ 614"/>
        <xdr:cNvCxnSpPr/>
      </xdr:nvCxnSpPr>
      <xdr:spPr>
        <a:xfrm flipV="1">
          <a:off x="16317595" y="12011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157480</xdr:rowOff>
    </xdr:from>
    <xdr:ext cx="534670" cy="258445"/>
    <xdr:sp macro="" textlink="">
      <xdr:nvSpPr>
        <xdr:cNvPr id="616" name="公債費最小値テキスト"/>
        <xdr:cNvSpPr txBox="1"/>
      </xdr:nvSpPr>
      <xdr:spPr>
        <a:xfrm>
          <a:off x="16370300" y="13530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153670</xdr:rowOff>
    </xdr:from>
    <xdr:to xmlns:xdr="http://schemas.openxmlformats.org/drawingml/2006/spreadsheetDrawing">
      <xdr:col>86</xdr:col>
      <xdr:colOff>25400</xdr:colOff>
      <xdr:row>78</xdr:row>
      <xdr:rowOff>153670</xdr:rowOff>
    </xdr:to>
    <xdr:cxnSp macro="">
      <xdr:nvCxnSpPr>
        <xdr:cNvPr id="617" name="直線コネクタ 616"/>
        <xdr:cNvCxnSpPr/>
      </xdr:nvCxnSpPr>
      <xdr:spPr>
        <a:xfrm>
          <a:off x="16230600" y="1352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128270</xdr:rowOff>
    </xdr:from>
    <xdr:ext cx="598805" cy="259080"/>
    <xdr:sp macro="" textlink="">
      <xdr:nvSpPr>
        <xdr:cNvPr id="618" name="公債費最大値テキスト"/>
        <xdr:cNvSpPr txBox="1"/>
      </xdr:nvSpPr>
      <xdr:spPr>
        <a:xfrm>
          <a:off x="16370300" y="11786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10160</xdr:rowOff>
    </xdr:from>
    <xdr:to xmlns:xdr="http://schemas.openxmlformats.org/drawingml/2006/spreadsheetDrawing">
      <xdr:col>86</xdr:col>
      <xdr:colOff>25400</xdr:colOff>
      <xdr:row>70</xdr:row>
      <xdr:rowOff>10160</xdr:rowOff>
    </xdr:to>
    <xdr:cxnSp macro="">
      <xdr:nvCxnSpPr>
        <xdr:cNvPr id="619" name="直線コネクタ 618"/>
        <xdr:cNvCxnSpPr/>
      </xdr:nvCxnSpPr>
      <xdr:spPr>
        <a:xfrm>
          <a:off x="16230600" y="1201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101600</xdr:rowOff>
    </xdr:from>
    <xdr:to xmlns:xdr="http://schemas.openxmlformats.org/drawingml/2006/spreadsheetDrawing">
      <xdr:col>85</xdr:col>
      <xdr:colOff>127000</xdr:colOff>
      <xdr:row>77</xdr:row>
      <xdr:rowOff>102870</xdr:rowOff>
    </xdr:to>
    <xdr:cxnSp macro="">
      <xdr:nvCxnSpPr>
        <xdr:cNvPr id="620" name="直線コネクタ 619"/>
        <xdr:cNvCxnSpPr/>
      </xdr:nvCxnSpPr>
      <xdr:spPr>
        <a:xfrm>
          <a:off x="15481300" y="133032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33655</xdr:rowOff>
    </xdr:from>
    <xdr:ext cx="598805" cy="258445"/>
    <xdr:sp macro="" textlink="">
      <xdr:nvSpPr>
        <xdr:cNvPr id="621" name="公債費平均値テキスト"/>
        <xdr:cNvSpPr txBox="1"/>
      </xdr:nvSpPr>
      <xdr:spPr>
        <a:xfrm>
          <a:off x="16370300" y="13063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10795</xdr:rowOff>
    </xdr:from>
    <xdr:to xmlns:xdr="http://schemas.openxmlformats.org/drawingml/2006/spreadsheetDrawing">
      <xdr:col>85</xdr:col>
      <xdr:colOff>177800</xdr:colOff>
      <xdr:row>77</xdr:row>
      <xdr:rowOff>112395</xdr:rowOff>
    </xdr:to>
    <xdr:sp macro="" textlink="">
      <xdr:nvSpPr>
        <xdr:cNvPr id="622" name="フローチャート: 判断 621"/>
        <xdr:cNvSpPr/>
      </xdr:nvSpPr>
      <xdr:spPr>
        <a:xfrm>
          <a:off x="162687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101600</xdr:rowOff>
    </xdr:from>
    <xdr:to xmlns:xdr="http://schemas.openxmlformats.org/drawingml/2006/spreadsheetDrawing">
      <xdr:col>81</xdr:col>
      <xdr:colOff>50800</xdr:colOff>
      <xdr:row>77</xdr:row>
      <xdr:rowOff>130810</xdr:rowOff>
    </xdr:to>
    <xdr:cxnSp macro="">
      <xdr:nvCxnSpPr>
        <xdr:cNvPr id="623" name="直線コネクタ 622"/>
        <xdr:cNvCxnSpPr/>
      </xdr:nvCxnSpPr>
      <xdr:spPr>
        <a:xfrm flipV="1">
          <a:off x="14592300" y="133032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36830</xdr:rowOff>
    </xdr:from>
    <xdr:to xmlns:xdr="http://schemas.openxmlformats.org/drawingml/2006/spreadsheetDrawing">
      <xdr:col>81</xdr:col>
      <xdr:colOff>101600</xdr:colOff>
      <xdr:row>77</xdr:row>
      <xdr:rowOff>138430</xdr:rowOff>
    </xdr:to>
    <xdr:sp macro="" textlink="">
      <xdr:nvSpPr>
        <xdr:cNvPr id="624" name="フローチャート: 判断 623"/>
        <xdr:cNvSpPr/>
      </xdr:nvSpPr>
      <xdr:spPr>
        <a:xfrm>
          <a:off x="15430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154940</xdr:rowOff>
    </xdr:from>
    <xdr:ext cx="598170" cy="258445"/>
    <xdr:sp macro="" textlink="">
      <xdr:nvSpPr>
        <xdr:cNvPr id="625" name="テキスト ボックス 624"/>
        <xdr:cNvSpPr txBox="1"/>
      </xdr:nvSpPr>
      <xdr:spPr>
        <a:xfrm>
          <a:off x="15181580" y="13013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117475</xdr:rowOff>
    </xdr:from>
    <xdr:to xmlns:xdr="http://schemas.openxmlformats.org/drawingml/2006/spreadsheetDrawing">
      <xdr:col>76</xdr:col>
      <xdr:colOff>114300</xdr:colOff>
      <xdr:row>77</xdr:row>
      <xdr:rowOff>130810</xdr:rowOff>
    </xdr:to>
    <xdr:cxnSp macro="">
      <xdr:nvCxnSpPr>
        <xdr:cNvPr id="626" name="直線コネクタ 625"/>
        <xdr:cNvCxnSpPr/>
      </xdr:nvCxnSpPr>
      <xdr:spPr>
        <a:xfrm>
          <a:off x="13703300" y="133191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50800</xdr:rowOff>
    </xdr:from>
    <xdr:to xmlns:xdr="http://schemas.openxmlformats.org/drawingml/2006/spreadsheetDrawing">
      <xdr:col>76</xdr:col>
      <xdr:colOff>165100</xdr:colOff>
      <xdr:row>77</xdr:row>
      <xdr:rowOff>152400</xdr:rowOff>
    </xdr:to>
    <xdr:sp macro="" textlink="">
      <xdr:nvSpPr>
        <xdr:cNvPr id="627" name="フローチャート: 判断 626"/>
        <xdr:cNvSpPr/>
      </xdr:nvSpPr>
      <xdr:spPr>
        <a:xfrm>
          <a:off x="14541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168910</xdr:rowOff>
    </xdr:from>
    <xdr:ext cx="598170" cy="258445"/>
    <xdr:sp macro="" textlink="">
      <xdr:nvSpPr>
        <xdr:cNvPr id="628" name="テキスト ボックス 627"/>
        <xdr:cNvSpPr txBox="1"/>
      </xdr:nvSpPr>
      <xdr:spPr>
        <a:xfrm>
          <a:off x="14292580" y="13027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117475</xdr:rowOff>
    </xdr:from>
    <xdr:to xmlns:xdr="http://schemas.openxmlformats.org/drawingml/2006/spreadsheetDrawing">
      <xdr:col>71</xdr:col>
      <xdr:colOff>177800</xdr:colOff>
      <xdr:row>77</xdr:row>
      <xdr:rowOff>118110</xdr:rowOff>
    </xdr:to>
    <xdr:cxnSp macro="">
      <xdr:nvCxnSpPr>
        <xdr:cNvPr id="629" name="直線コネクタ 628"/>
        <xdr:cNvCxnSpPr/>
      </xdr:nvCxnSpPr>
      <xdr:spPr>
        <a:xfrm flipV="1">
          <a:off x="12814300" y="133191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59055</xdr:rowOff>
    </xdr:from>
    <xdr:to xmlns:xdr="http://schemas.openxmlformats.org/drawingml/2006/spreadsheetDrawing">
      <xdr:col>72</xdr:col>
      <xdr:colOff>38100</xdr:colOff>
      <xdr:row>77</xdr:row>
      <xdr:rowOff>160655</xdr:rowOff>
    </xdr:to>
    <xdr:sp macro="" textlink="">
      <xdr:nvSpPr>
        <xdr:cNvPr id="630" name="フローチャート: 判断 629"/>
        <xdr:cNvSpPr/>
      </xdr:nvSpPr>
      <xdr:spPr>
        <a:xfrm>
          <a:off x="13652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6350</xdr:rowOff>
    </xdr:from>
    <xdr:ext cx="598170" cy="258445"/>
    <xdr:sp macro="" textlink="">
      <xdr:nvSpPr>
        <xdr:cNvPr id="631" name="テキスト ボックス 630"/>
        <xdr:cNvSpPr txBox="1"/>
      </xdr:nvSpPr>
      <xdr:spPr>
        <a:xfrm>
          <a:off x="13403580" y="13036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63500</xdr:rowOff>
    </xdr:from>
    <xdr:to xmlns:xdr="http://schemas.openxmlformats.org/drawingml/2006/spreadsheetDrawing">
      <xdr:col>67</xdr:col>
      <xdr:colOff>101600</xdr:colOff>
      <xdr:row>77</xdr:row>
      <xdr:rowOff>164465</xdr:rowOff>
    </xdr:to>
    <xdr:sp macro="" textlink="">
      <xdr:nvSpPr>
        <xdr:cNvPr id="632" name="フローチャート: 判断 631"/>
        <xdr:cNvSpPr/>
      </xdr:nvSpPr>
      <xdr:spPr>
        <a:xfrm>
          <a:off x="12763500" y="13265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9525</xdr:rowOff>
    </xdr:from>
    <xdr:ext cx="598170" cy="258445"/>
    <xdr:sp macro="" textlink="">
      <xdr:nvSpPr>
        <xdr:cNvPr id="633" name="テキスト ボックス 632"/>
        <xdr:cNvSpPr txBox="1"/>
      </xdr:nvSpPr>
      <xdr:spPr>
        <a:xfrm>
          <a:off x="12514580" y="130397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52070</xdr:rowOff>
    </xdr:from>
    <xdr:to xmlns:xdr="http://schemas.openxmlformats.org/drawingml/2006/spreadsheetDrawing">
      <xdr:col>85</xdr:col>
      <xdr:colOff>177800</xdr:colOff>
      <xdr:row>77</xdr:row>
      <xdr:rowOff>153670</xdr:rowOff>
    </xdr:to>
    <xdr:sp macro="" textlink="">
      <xdr:nvSpPr>
        <xdr:cNvPr id="639" name="楕円 638"/>
        <xdr:cNvSpPr/>
      </xdr:nvSpPr>
      <xdr:spPr>
        <a:xfrm>
          <a:off x="162687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30480</xdr:rowOff>
    </xdr:from>
    <xdr:ext cx="598805" cy="258445"/>
    <xdr:sp macro="" textlink="">
      <xdr:nvSpPr>
        <xdr:cNvPr id="640" name="公債費該当値テキスト"/>
        <xdr:cNvSpPr txBox="1"/>
      </xdr:nvSpPr>
      <xdr:spPr>
        <a:xfrm>
          <a:off x="16370300" y="13232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50800</xdr:rowOff>
    </xdr:from>
    <xdr:to xmlns:xdr="http://schemas.openxmlformats.org/drawingml/2006/spreadsheetDrawing">
      <xdr:col>81</xdr:col>
      <xdr:colOff>101600</xdr:colOff>
      <xdr:row>77</xdr:row>
      <xdr:rowOff>152400</xdr:rowOff>
    </xdr:to>
    <xdr:sp macro="" textlink="">
      <xdr:nvSpPr>
        <xdr:cNvPr id="641" name="楕円 640"/>
        <xdr:cNvSpPr/>
      </xdr:nvSpPr>
      <xdr:spPr>
        <a:xfrm>
          <a:off x="15430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143510</xdr:rowOff>
    </xdr:from>
    <xdr:ext cx="598170" cy="258445"/>
    <xdr:sp macro="" textlink="">
      <xdr:nvSpPr>
        <xdr:cNvPr id="642" name="テキスト ボックス 641"/>
        <xdr:cNvSpPr txBox="1"/>
      </xdr:nvSpPr>
      <xdr:spPr>
        <a:xfrm>
          <a:off x="15181580" y="13345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80010</xdr:rowOff>
    </xdr:from>
    <xdr:to xmlns:xdr="http://schemas.openxmlformats.org/drawingml/2006/spreadsheetDrawing">
      <xdr:col>76</xdr:col>
      <xdr:colOff>165100</xdr:colOff>
      <xdr:row>78</xdr:row>
      <xdr:rowOff>10160</xdr:rowOff>
    </xdr:to>
    <xdr:sp macro="" textlink="">
      <xdr:nvSpPr>
        <xdr:cNvPr id="643" name="楕円 642"/>
        <xdr:cNvSpPr/>
      </xdr:nvSpPr>
      <xdr:spPr>
        <a:xfrm>
          <a:off x="145415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1270</xdr:rowOff>
    </xdr:from>
    <xdr:ext cx="598170" cy="259080"/>
    <xdr:sp macro="" textlink="">
      <xdr:nvSpPr>
        <xdr:cNvPr id="644" name="テキスト ボックス 643"/>
        <xdr:cNvSpPr txBox="1"/>
      </xdr:nvSpPr>
      <xdr:spPr>
        <a:xfrm>
          <a:off x="14292580" y="13374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66675</xdr:rowOff>
    </xdr:from>
    <xdr:to xmlns:xdr="http://schemas.openxmlformats.org/drawingml/2006/spreadsheetDrawing">
      <xdr:col>72</xdr:col>
      <xdr:colOff>38100</xdr:colOff>
      <xdr:row>77</xdr:row>
      <xdr:rowOff>168275</xdr:rowOff>
    </xdr:to>
    <xdr:sp macro="" textlink="">
      <xdr:nvSpPr>
        <xdr:cNvPr id="645" name="楕円 644"/>
        <xdr:cNvSpPr/>
      </xdr:nvSpPr>
      <xdr:spPr>
        <a:xfrm>
          <a:off x="136525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159385</xdr:rowOff>
    </xdr:from>
    <xdr:ext cx="598170" cy="258445"/>
    <xdr:sp macro="" textlink="">
      <xdr:nvSpPr>
        <xdr:cNvPr id="646" name="テキスト ボックス 645"/>
        <xdr:cNvSpPr txBox="1"/>
      </xdr:nvSpPr>
      <xdr:spPr>
        <a:xfrm>
          <a:off x="13403580" y="13361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67310</xdr:rowOff>
    </xdr:from>
    <xdr:to xmlns:xdr="http://schemas.openxmlformats.org/drawingml/2006/spreadsheetDrawing">
      <xdr:col>67</xdr:col>
      <xdr:colOff>101600</xdr:colOff>
      <xdr:row>77</xdr:row>
      <xdr:rowOff>168910</xdr:rowOff>
    </xdr:to>
    <xdr:sp macro="" textlink="">
      <xdr:nvSpPr>
        <xdr:cNvPr id="647" name="楕円 646"/>
        <xdr:cNvSpPr/>
      </xdr:nvSpPr>
      <xdr:spPr>
        <a:xfrm>
          <a:off x="1276350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77</xdr:row>
      <xdr:rowOff>160020</xdr:rowOff>
    </xdr:from>
    <xdr:ext cx="598170" cy="259080"/>
    <xdr:sp macro="" textlink="">
      <xdr:nvSpPr>
        <xdr:cNvPr id="648" name="テキスト ボックス 647"/>
        <xdr:cNvSpPr txBox="1"/>
      </xdr:nvSpPr>
      <xdr:spPr>
        <a:xfrm>
          <a:off x="12514580" y="133616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7" name="テキスト ボックス 65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0" name="テキスト ボックス 659"/>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2" name="テキスト ボックス 661"/>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5165" cy="258445"/>
    <xdr:sp macro="" textlink="">
      <xdr:nvSpPr>
        <xdr:cNvPr id="664" name="テキスト ボックス 663"/>
        <xdr:cNvSpPr txBox="1"/>
      </xdr:nvSpPr>
      <xdr:spPr>
        <a:xfrm>
          <a:off x="11760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85165" cy="258445"/>
    <xdr:sp macro="" textlink="">
      <xdr:nvSpPr>
        <xdr:cNvPr id="666" name="テキスト ボックス 665"/>
        <xdr:cNvSpPr txBox="1"/>
      </xdr:nvSpPr>
      <xdr:spPr>
        <a:xfrm>
          <a:off x="11760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68" name="テキスト ボックス 667"/>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100965</xdr:rowOff>
    </xdr:from>
    <xdr:to xmlns:xdr="http://schemas.openxmlformats.org/drawingml/2006/spreadsheetDrawing">
      <xdr:col>85</xdr:col>
      <xdr:colOff>126365</xdr:colOff>
      <xdr:row>98</xdr:row>
      <xdr:rowOff>137795</xdr:rowOff>
    </xdr:to>
    <xdr:cxnSp macro="">
      <xdr:nvCxnSpPr>
        <xdr:cNvPr id="670" name="直線コネクタ 669"/>
        <xdr:cNvCxnSpPr/>
      </xdr:nvCxnSpPr>
      <xdr:spPr>
        <a:xfrm flipV="1">
          <a:off x="16317595" y="15531465"/>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141605</xdr:rowOff>
    </xdr:from>
    <xdr:ext cx="469900" cy="259080"/>
    <xdr:sp macro="" textlink="">
      <xdr:nvSpPr>
        <xdr:cNvPr id="671" name="積立金最小値テキスト"/>
        <xdr:cNvSpPr txBox="1"/>
      </xdr:nvSpPr>
      <xdr:spPr>
        <a:xfrm>
          <a:off x="16370300" y="1694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72" name="直線コネクタ 671"/>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47625</xdr:rowOff>
    </xdr:from>
    <xdr:ext cx="690245" cy="259080"/>
    <xdr:sp macro="" textlink="">
      <xdr:nvSpPr>
        <xdr:cNvPr id="673" name="積立金最大値テキスト"/>
        <xdr:cNvSpPr txBox="1"/>
      </xdr:nvSpPr>
      <xdr:spPr>
        <a:xfrm>
          <a:off x="16370300" y="153066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1,542,274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100965</xdr:rowOff>
    </xdr:from>
    <xdr:to xmlns:xdr="http://schemas.openxmlformats.org/drawingml/2006/spreadsheetDrawing">
      <xdr:col>86</xdr:col>
      <xdr:colOff>25400</xdr:colOff>
      <xdr:row>90</xdr:row>
      <xdr:rowOff>100965</xdr:rowOff>
    </xdr:to>
    <xdr:cxnSp macro="">
      <xdr:nvCxnSpPr>
        <xdr:cNvPr id="674" name="直線コネクタ 673"/>
        <xdr:cNvCxnSpPr/>
      </xdr:nvCxnSpPr>
      <xdr:spPr>
        <a:xfrm>
          <a:off x="16230600" y="15531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156845</xdr:rowOff>
    </xdr:from>
    <xdr:to xmlns:xdr="http://schemas.openxmlformats.org/drawingml/2006/spreadsheetDrawing">
      <xdr:col>85</xdr:col>
      <xdr:colOff>127000</xdr:colOff>
      <xdr:row>98</xdr:row>
      <xdr:rowOff>33020</xdr:rowOff>
    </xdr:to>
    <xdr:cxnSp macro="">
      <xdr:nvCxnSpPr>
        <xdr:cNvPr id="675" name="直線コネクタ 674"/>
        <xdr:cNvCxnSpPr/>
      </xdr:nvCxnSpPr>
      <xdr:spPr>
        <a:xfrm>
          <a:off x="15481300" y="1678749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3175</xdr:rowOff>
    </xdr:from>
    <xdr:ext cx="598805" cy="259080"/>
    <xdr:sp macro="" textlink="">
      <xdr:nvSpPr>
        <xdr:cNvPr id="676" name="積立金平均値テキスト"/>
        <xdr:cNvSpPr txBox="1"/>
      </xdr:nvSpPr>
      <xdr:spPr>
        <a:xfrm>
          <a:off x="16370300" y="16633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151765</xdr:rowOff>
    </xdr:from>
    <xdr:to xmlns:xdr="http://schemas.openxmlformats.org/drawingml/2006/spreadsheetDrawing">
      <xdr:col>85</xdr:col>
      <xdr:colOff>177800</xdr:colOff>
      <xdr:row>98</xdr:row>
      <xdr:rowOff>81915</xdr:rowOff>
    </xdr:to>
    <xdr:sp macro="" textlink="">
      <xdr:nvSpPr>
        <xdr:cNvPr id="677" name="フローチャート: 判断 676"/>
        <xdr:cNvSpPr/>
      </xdr:nvSpPr>
      <xdr:spPr>
        <a:xfrm>
          <a:off x="162687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156845</xdr:rowOff>
    </xdr:from>
    <xdr:to xmlns:xdr="http://schemas.openxmlformats.org/drawingml/2006/spreadsheetDrawing">
      <xdr:col>81</xdr:col>
      <xdr:colOff>50800</xdr:colOff>
      <xdr:row>98</xdr:row>
      <xdr:rowOff>85090</xdr:rowOff>
    </xdr:to>
    <xdr:cxnSp macro="">
      <xdr:nvCxnSpPr>
        <xdr:cNvPr id="678" name="直線コネクタ 677"/>
        <xdr:cNvCxnSpPr/>
      </xdr:nvCxnSpPr>
      <xdr:spPr>
        <a:xfrm flipV="1">
          <a:off x="14592300" y="1678749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138430</xdr:rowOff>
    </xdr:from>
    <xdr:to xmlns:xdr="http://schemas.openxmlformats.org/drawingml/2006/spreadsheetDrawing">
      <xdr:col>81</xdr:col>
      <xdr:colOff>101600</xdr:colOff>
      <xdr:row>98</xdr:row>
      <xdr:rowOff>68580</xdr:rowOff>
    </xdr:to>
    <xdr:sp macro="" textlink="">
      <xdr:nvSpPr>
        <xdr:cNvPr id="679" name="フローチャート: 判断 678"/>
        <xdr:cNvSpPr/>
      </xdr:nvSpPr>
      <xdr:spPr>
        <a:xfrm>
          <a:off x="15430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59690</xdr:rowOff>
    </xdr:from>
    <xdr:ext cx="598170" cy="259080"/>
    <xdr:sp macro="" textlink="">
      <xdr:nvSpPr>
        <xdr:cNvPr id="680" name="テキスト ボックス 679"/>
        <xdr:cNvSpPr txBox="1"/>
      </xdr:nvSpPr>
      <xdr:spPr>
        <a:xfrm>
          <a:off x="15181580" y="16861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85090</xdr:rowOff>
    </xdr:from>
    <xdr:to xmlns:xdr="http://schemas.openxmlformats.org/drawingml/2006/spreadsheetDrawing">
      <xdr:col>76</xdr:col>
      <xdr:colOff>114300</xdr:colOff>
      <xdr:row>98</xdr:row>
      <xdr:rowOff>101600</xdr:rowOff>
    </xdr:to>
    <xdr:cxnSp macro="">
      <xdr:nvCxnSpPr>
        <xdr:cNvPr id="681" name="直線コネクタ 680"/>
        <xdr:cNvCxnSpPr/>
      </xdr:nvCxnSpPr>
      <xdr:spPr>
        <a:xfrm flipV="1">
          <a:off x="13703300" y="168871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15240</xdr:rowOff>
    </xdr:from>
    <xdr:to xmlns:xdr="http://schemas.openxmlformats.org/drawingml/2006/spreadsheetDrawing">
      <xdr:col>76</xdr:col>
      <xdr:colOff>165100</xdr:colOff>
      <xdr:row>98</xdr:row>
      <xdr:rowOff>116840</xdr:rowOff>
    </xdr:to>
    <xdr:sp macro="" textlink="">
      <xdr:nvSpPr>
        <xdr:cNvPr id="682" name="フローチャート: 判断 681"/>
        <xdr:cNvSpPr/>
      </xdr:nvSpPr>
      <xdr:spPr>
        <a:xfrm>
          <a:off x="14541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133350</xdr:rowOff>
    </xdr:from>
    <xdr:ext cx="534035" cy="258445"/>
    <xdr:sp macro="" textlink="">
      <xdr:nvSpPr>
        <xdr:cNvPr id="683" name="テキスト ボックス 682"/>
        <xdr:cNvSpPr txBox="1"/>
      </xdr:nvSpPr>
      <xdr:spPr>
        <a:xfrm>
          <a:off x="14324965" y="16592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101600</xdr:rowOff>
    </xdr:from>
    <xdr:to xmlns:xdr="http://schemas.openxmlformats.org/drawingml/2006/spreadsheetDrawing">
      <xdr:col>71</xdr:col>
      <xdr:colOff>177800</xdr:colOff>
      <xdr:row>98</xdr:row>
      <xdr:rowOff>137795</xdr:rowOff>
    </xdr:to>
    <xdr:cxnSp macro="">
      <xdr:nvCxnSpPr>
        <xdr:cNvPr id="684" name="直線コネクタ 683"/>
        <xdr:cNvCxnSpPr/>
      </xdr:nvCxnSpPr>
      <xdr:spPr>
        <a:xfrm flipV="1">
          <a:off x="12814300" y="169037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27305</xdr:rowOff>
    </xdr:from>
    <xdr:to xmlns:xdr="http://schemas.openxmlformats.org/drawingml/2006/spreadsheetDrawing">
      <xdr:col>72</xdr:col>
      <xdr:colOff>38100</xdr:colOff>
      <xdr:row>98</xdr:row>
      <xdr:rowOff>128905</xdr:rowOff>
    </xdr:to>
    <xdr:sp macro="" textlink="">
      <xdr:nvSpPr>
        <xdr:cNvPr id="685" name="フローチャート: 判断 684"/>
        <xdr:cNvSpPr/>
      </xdr:nvSpPr>
      <xdr:spPr>
        <a:xfrm>
          <a:off x="13652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145415</xdr:rowOff>
    </xdr:from>
    <xdr:ext cx="534035" cy="258445"/>
    <xdr:sp macro="" textlink="">
      <xdr:nvSpPr>
        <xdr:cNvPr id="686" name="テキスト ボックス 685"/>
        <xdr:cNvSpPr txBox="1"/>
      </xdr:nvSpPr>
      <xdr:spPr>
        <a:xfrm>
          <a:off x="13435965" y="16604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23495</xdr:rowOff>
    </xdr:from>
    <xdr:to xmlns:xdr="http://schemas.openxmlformats.org/drawingml/2006/spreadsheetDrawing">
      <xdr:col>67</xdr:col>
      <xdr:colOff>101600</xdr:colOff>
      <xdr:row>98</xdr:row>
      <xdr:rowOff>125095</xdr:rowOff>
    </xdr:to>
    <xdr:sp macro="" textlink="">
      <xdr:nvSpPr>
        <xdr:cNvPr id="687" name="フローチャート: 判断 686"/>
        <xdr:cNvSpPr/>
      </xdr:nvSpPr>
      <xdr:spPr>
        <a:xfrm>
          <a:off x="12763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141605</xdr:rowOff>
    </xdr:from>
    <xdr:ext cx="534035" cy="259080"/>
    <xdr:sp macro="" textlink="">
      <xdr:nvSpPr>
        <xdr:cNvPr id="688" name="テキスト ボックス 687"/>
        <xdr:cNvSpPr txBox="1"/>
      </xdr:nvSpPr>
      <xdr:spPr>
        <a:xfrm>
          <a:off x="12546965" y="16600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153670</xdr:rowOff>
    </xdr:from>
    <xdr:to xmlns:xdr="http://schemas.openxmlformats.org/drawingml/2006/spreadsheetDrawing">
      <xdr:col>85</xdr:col>
      <xdr:colOff>177800</xdr:colOff>
      <xdr:row>98</xdr:row>
      <xdr:rowOff>83820</xdr:rowOff>
    </xdr:to>
    <xdr:sp macro="" textlink="">
      <xdr:nvSpPr>
        <xdr:cNvPr id="694" name="楕円 693"/>
        <xdr:cNvSpPr/>
      </xdr:nvSpPr>
      <xdr:spPr>
        <a:xfrm>
          <a:off x="162687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130175</xdr:rowOff>
    </xdr:from>
    <xdr:ext cx="598805" cy="259080"/>
    <xdr:sp macro="" textlink="">
      <xdr:nvSpPr>
        <xdr:cNvPr id="695" name="積立金該当値テキスト"/>
        <xdr:cNvSpPr txBox="1"/>
      </xdr:nvSpPr>
      <xdr:spPr>
        <a:xfrm>
          <a:off x="16370300" y="16760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106045</xdr:rowOff>
    </xdr:from>
    <xdr:to xmlns:xdr="http://schemas.openxmlformats.org/drawingml/2006/spreadsheetDrawing">
      <xdr:col>81</xdr:col>
      <xdr:colOff>101600</xdr:colOff>
      <xdr:row>98</xdr:row>
      <xdr:rowOff>36195</xdr:rowOff>
    </xdr:to>
    <xdr:sp macro="" textlink="">
      <xdr:nvSpPr>
        <xdr:cNvPr id="696" name="楕円 695"/>
        <xdr:cNvSpPr/>
      </xdr:nvSpPr>
      <xdr:spPr>
        <a:xfrm>
          <a:off x="15430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52705</xdr:rowOff>
    </xdr:from>
    <xdr:ext cx="598170" cy="258445"/>
    <xdr:sp macro="" textlink="">
      <xdr:nvSpPr>
        <xdr:cNvPr id="697" name="テキスト ボックス 696"/>
        <xdr:cNvSpPr txBox="1"/>
      </xdr:nvSpPr>
      <xdr:spPr>
        <a:xfrm>
          <a:off x="15181580" y="16511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34290</xdr:rowOff>
    </xdr:from>
    <xdr:to xmlns:xdr="http://schemas.openxmlformats.org/drawingml/2006/spreadsheetDrawing">
      <xdr:col>76</xdr:col>
      <xdr:colOff>165100</xdr:colOff>
      <xdr:row>98</xdr:row>
      <xdr:rowOff>135890</xdr:rowOff>
    </xdr:to>
    <xdr:sp macro="" textlink="">
      <xdr:nvSpPr>
        <xdr:cNvPr id="698" name="楕円 697"/>
        <xdr:cNvSpPr/>
      </xdr:nvSpPr>
      <xdr:spPr>
        <a:xfrm>
          <a:off x="145415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127000</xdr:rowOff>
    </xdr:from>
    <xdr:ext cx="534035" cy="259080"/>
    <xdr:sp macro="" textlink="">
      <xdr:nvSpPr>
        <xdr:cNvPr id="699" name="テキスト ボックス 698"/>
        <xdr:cNvSpPr txBox="1"/>
      </xdr:nvSpPr>
      <xdr:spPr>
        <a:xfrm>
          <a:off x="14324965" y="16929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50800</xdr:rowOff>
    </xdr:from>
    <xdr:to xmlns:xdr="http://schemas.openxmlformats.org/drawingml/2006/spreadsheetDrawing">
      <xdr:col>72</xdr:col>
      <xdr:colOff>38100</xdr:colOff>
      <xdr:row>98</xdr:row>
      <xdr:rowOff>152400</xdr:rowOff>
    </xdr:to>
    <xdr:sp macro="" textlink="">
      <xdr:nvSpPr>
        <xdr:cNvPr id="700" name="楕円 699"/>
        <xdr:cNvSpPr/>
      </xdr:nvSpPr>
      <xdr:spPr>
        <a:xfrm>
          <a:off x="13652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143510</xdr:rowOff>
    </xdr:from>
    <xdr:ext cx="534035" cy="258445"/>
    <xdr:sp macro="" textlink="">
      <xdr:nvSpPr>
        <xdr:cNvPr id="701" name="テキスト ボックス 700"/>
        <xdr:cNvSpPr txBox="1"/>
      </xdr:nvSpPr>
      <xdr:spPr>
        <a:xfrm>
          <a:off x="13435965" y="16945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86995</xdr:rowOff>
    </xdr:from>
    <xdr:to xmlns:xdr="http://schemas.openxmlformats.org/drawingml/2006/spreadsheetDrawing">
      <xdr:col>67</xdr:col>
      <xdr:colOff>101600</xdr:colOff>
      <xdr:row>99</xdr:row>
      <xdr:rowOff>17780</xdr:rowOff>
    </xdr:to>
    <xdr:sp macro="" textlink="">
      <xdr:nvSpPr>
        <xdr:cNvPr id="702" name="楕円 701"/>
        <xdr:cNvSpPr/>
      </xdr:nvSpPr>
      <xdr:spPr>
        <a:xfrm>
          <a:off x="12763500" y="16889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8255</xdr:rowOff>
    </xdr:from>
    <xdr:ext cx="469265" cy="258445"/>
    <xdr:sp macro="" textlink="">
      <xdr:nvSpPr>
        <xdr:cNvPr id="703" name="テキスト ボックス 702"/>
        <xdr:cNvSpPr txBox="1"/>
      </xdr:nvSpPr>
      <xdr:spPr>
        <a:xfrm>
          <a:off x="12579350" y="16981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2" name="テキスト ボックス 71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15" name="テキスト ボックス 714"/>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19" name="テキスト ボックス 718"/>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25" name="テキスト ボックス 72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10795</xdr:rowOff>
    </xdr:from>
    <xdr:to xmlns:xdr="http://schemas.openxmlformats.org/drawingml/2006/spreadsheetDrawing">
      <xdr:col>116</xdr:col>
      <xdr:colOff>62865</xdr:colOff>
      <xdr:row>39</xdr:row>
      <xdr:rowOff>44450</xdr:rowOff>
    </xdr:to>
    <xdr:cxnSp macro="">
      <xdr:nvCxnSpPr>
        <xdr:cNvPr id="727" name="直線コネクタ 726"/>
        <xdr:cNvCxnSpPr/>
      </xdr:nvCxnSpPr>
      <xdr:spPr>
        <a:xfrm flipV="1">
          <a:off x="22159595" y="5154295"/>
          <a:ext cx="127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128905</xdr:rowOff>
    </xdr:from>
    <xdr:ext cx="534670" cy="259080"/>
    <xdr:sp macro="" textlink="">
      <xdr:nvSpPr>
        <xdr:cNvPr id="730" name="投資及び出資金最大値テキスト"/>
        <xdr:cNvSpPr txBox="1"/>
      </xdr:nvSpPr>
      <xdr:spPr>
        <a:xfrm>
          <a:off x="22212300" y="492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10795</xdr:rowOff>
    </xdr:from>
    <xdr:to xmlns:xdr="http://schemas.openxmlformats.org/drawingml/2006/spreadsheetDrawing">
      <xdr:col>116</xdr:col>
      <xdr:colOff>152400</xdr:colOff>
      <xdr:row>30</xdr:row>
      <xdr:rowOff>10795</xdr:rowOff>
    </xdr:to>
    <xdr:cxnSp macro="">
      <xdr:nvCxnSpPr>
        <xdr:cNvPr id="731" name="直線コネクタ 730"/>
        <xdr:cNvCxnSpPr/>
      </xdr:nvCxnSpPr>
      <xdr:spPr>
        <a:xfrm>
          <a:off x="22072600" y="515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2" name="直線コネクタ 73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83185</xdr:rowOff>
    </xdr:from>
    <xdr:ext cx="469900" cy="259080"/>
    <xdr:sp macro="" textlink="">
      <xdr:nvSpPr>
        <xdr:cNvPr id="733" name="投資及び出資金平均値テキスト"/>
        <xdr:cNvSpPr txBox="1"/>
      </xdr:nvSpPr>
      <xdr:spPr>
        <a:xfrm>
          <a:off x="22212300" y="6426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60325</xdr:rowOff>
    </xdr:from>
    <xdr:to xmlns:xdr="http://schemas.openxmlformats.org/drawingml/2006/spreadsheetDrawing">
      <xdr:col>116</xdr:col>
      <xdr:colOff>114300</xdr:colOff>
      <xdr:row>38</xdr:row>
      <xdr:rowOff>161925</xdr:rowOff>
    </xdr:to>
    <xdr:sp macro="" textlink="">
      <xdr:nvSpPr>
        <xdr:cNvPr id="734" name="フローチャート: 判断 733"/>
        <xdr:cNvSpPr/>
      </xdr:nvSpPr>
      <xdr:spPr>
        <a:xfrm>
          <a:off x="221107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5" name="直線コネクタ 73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69850</xdr:rowOff>
    </xdr:from>
    <xdr:to xmlns:xdr="http://schemas.openxmlformats.org/drawingml/2006/spreadsheetDrawing">
      <xdr:col>112</xdr:col>
      <xdr:colOff>38100</xdr:colOff>
      <xdr:row>39</xdr:row>
      <xdr:rowOff>0</xdr:rowOff>
    </xdr:to>
    <xdr:sp macro="" textlink="">
      <xdr:nvSpPr>
        <xdr:cNvPr id="736" name="フローチャート: 判断 73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16510</xdr:rowOff>
    </xdr:from>
    <xdr:ext cx="469265" cy="259080"/>
    <xdr:sp macro="" textlink="">
      <xdr:nvSpPr>
        <xdr:cNvPr id="737" name="テキスト ボックス 736"/>
        <xdr:cNvSpPr txBox="1"/>
      </xdr:nvSpPr>
      <xdr:spPr>
        <a:xfrm>
          <a:off x="21088350" y="6360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8" name="直線コネクタ 73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70485</xdr:rowOff>
    </xdr:from>
    <xdr:to xmlns:xdr="http://schemas.openxmlformats.org/drawingml/2006/spreadsheetDrawing">
      <xdr:col>107</xdr:col>
      <xdr:colOff>101600</xdr:colOff>
      <xdr:row>39</xdr:row>
      <xdr:rowOff>635</xdr:rowOff>
    </xdr:to>
    <xdr:sp macro="" textlink="">
      <xdr:nvSpPr>
        <xdr:cNvPr id="739" name="フローチャート: 判断 738"/>
        <xdr:cNvSpPr/>
      </xdr:nvSpPr>
      <xdr:spPr>
        <a:xfrm>
          <a:off x="20383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17780</xdr:rowOff>
    </xdr:from>
    <xdr:ext cx="469265" cy="258445"/>
    <xdr:sp macro="" textlink="">
      <xdr:nvSpPr>
        <xdr:cNvPr id="740" name="テキスト ボックス 739"/>
        <xdr:cNvSpPr txBox="1"/>
      </xdr:nvSpPr>
      <xdr:spPr>
        <a:xfrm>
          <a:off x="20199350" y="6361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1" name="直線コネクタ 74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124460</xdr:rowOff>
    </xdr:from>
    <xdr:to xmlns:xdr="http://schemas.openxmlformats.org/drawingml/2006/spreadsheetDrawing">
      <xdr:col>102</xdr:col>
      <xdr:colOff>165100</xdr:colOff>
      <xdr:row>39</xdr:row>
      <xdr:rowOff>54610</xdr:rowOff>
    </xdr:to>
    <xdr:sp macro="" textlink="">
      <xdr:nvSpPr>
        <xdr:cNvPr id="742" name="フローチャート: 判断 741"/>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71120</xdr:rowOff>
    </xdr:from>
    <xdr:ext cx="469265" cy="259080"/>
    <xdr:sp macro="" textlink="">
      <xdr:nvSpPr>
        <xdr:cNvPr id="743" name="テキスト ボックス 742"/>
        <xdr:cNvSpPr txBox="1"/>
      </xdr:nvSpPr>
      <xdr:spPr>
        <a:xfrm>
          <a:off x="19310350" y="6414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115570</xdr:rowOff>
    </xdr:from>
    <xdr:to xmlns:xdr="http://schemas.openxmlformats.org/drawingml/2006/spreadsheetDrawing">
      <xdr:col>98</xdr:col>
      <xdr:colOff>38100</xdr:colOff>
      <xdr:row>39</xdr:row>
      <xdr:rowOff>45720</xdr:rowOff>
    </xdr:to>
    <xdr:sp macro="" textlink="">
      <xdr:nvSpPr>
        <xdr:cNvPr id="744" name="フローチャート: 判断 743"/>
        <xdr:cNvSpPr/>
      </xdr:nvSpPr>
      <xdr:spPr>
        <a:xfrm>
          <a:off x="18605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62230</xdr:rowOff>
    </xdr:from>
    <xdr:ext cx="469265" cy="259080"/>
    <xdr:sp macro="" textlink="">
      <xdr:nvSpPr>
        <xdr:cNvPr id="745" name="テキスト ボックス 744"/>
        <xdr:cNvSpPr txBox="1"/>
      </xdr:nvSpPr>
      <xdr:spPr>
        <a:xfrm>
          <a:off x="18421350" y="6405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52"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54" name="テキスト ボックス 753"/>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56" name="テキスト ボックス 755"/>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58" name="テキスト ボックス 757"/>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0" name="テキスト ボックス 759"/>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1" name="直線コネクタ 77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72" name="テキスト ボックス 771"/>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3" name="直線コネクタ 77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4" name="テキスト ボックス 77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53</xdr:row>
      <xdr:rowOff>168910</xdr:rowOff>
    </xdr:from>
    <xdr:ext cx="594995" cy="258445"/>
    <xdr:sp macro="" textlink="">
      <xdr:nvSpPr>
        <xdr:cNvPr id="776" name="テキスト ボックス 775"/>
        <xdr:cNvSpPr txBox="1"/>
      </xdr:nvSpPr>
      <xdr:spPr>
        <a:xfrm>
          <a:off x="17692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7" name="直線コネクタ 77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51</xdr:row>
      <xdr:rowOff>130810</xdr:rowOff>
    </xdr:from>
    <xdr:ext cx="594995" cy="259080"/>
    <xdr:sp macro="" textlink="">
      <xdr:nvSpPr>
        <xdr:cNvPr id="778" name="テキスト ボックス 777"/>
        <xdr:cNvSpPr txBox="1"/>
      </xdr:nvSpPr>
      <xdr:spPr>
        <a:xfrm>
          <a:off x="17692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9" name="直線コネクタ 77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94995" cy="259080"/>
    <xdr:sp macro="" textlink="">
      <xdr:nvSpPr>
        <xdr:cNvPr id="780" name="テキスト ボックス 779"/>
        <xdr:cNvSpPr txBox="1"/>
      </xdr:nvSpPr>
      <xdr:spPr>
        <a:xfrm>
          <a:off x="17692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82" name="テキスト ボックス 781"/>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154940</xdr:rowOff>
    </xdr:from>
    <xdr:to xmlns:xdr="http://schemas.openxmlformats.org/drawingml/2006/spreadsheetDrawing">
      <xdr:col>116</xdr:col>
      <xdr:colOff>62865</xdr:colOff>
      <xdr:row>59</xdr:row>
      <xdr:rowOff>44450</xdr:rowOff>
    </xdr:to>
    <xdr:cxnSp macro="">
      <xdr:nvCxnSpPr>
        <xdr:cNvPr id="784" name="直線コネクタ 783"/>
        <xdr:cNvCxnSpPr/>
      </xdr:nvCxnSpPr>
      <xdr:spPr>
        <a:xfrm flipV="1">
          <a:off x="22159595" y="8727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6" name="直線コネクタ 78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101600</xdr:rowOff>
    </xdr:from>
    <xdr:ext cx="598805" cy="259080"/>
    <xdr:sp macro="" textlink="">
      <xdr:nvSpPr>
        <xdr:cNvPr id="787" name="貸付金最大値テキスト"/>
        <xdr:cNvSpPr txBox="1"/>
      </xdr:nvSpPr>
      <xdr:spPr>
        <a:xfrm>
          <a:off x="22212300" y="850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154940</xdr:rowOff>
    </xdr:from>
    <xdr:to xmlns:xdr="http://schemas.openxmlformats.org/drawingml/2006/spreadsheetDrawing">
      <xdr:col>116</xdr:col>
      <xdr:colOff>152400</xdr:colOff>
      <xdr:row>50</xdr:row>
      <xdr:rowOff>154940</xdr:rowOff>
    </xdr:to>
    <xdr:cxnSp macro="">
      <xdr:nvCxnSpPr>
        <xdr:cNvPr id="788" name="直線コネクタ 787"/>
        <xdr:cNvCxnSpPr/>
      </xdr:nvCxnSpPr>
      <xdr:spPr>
        <a:xfrm>
          <a:off x="22072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89" name="直線コネクタ 788"/>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127000</xdr:rowOff>
    </xdr:from>
    <xdr:ext cx="469900" cy="259080"/>
    <xdr:sp macro="" textlink="">
      <xdr:nvSpPr>
        <xdr:cNvPr id="790" name="貸付金平均値テキスト"/>
        <xdr:cNvSpPr txBox="1"/>
      </xdr:nvSpPr>
      <xdr:spPr>
        <a:xfrm>
          <a:off x="22212300" y="9899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104140</xdr:rowOff>
    </xdr:from>
    <xdr:to xmlns:xdr="http://schemas.openxmlformats.org/drawingml/2006/spreadsheetDrawing">
      <xdr:col>116</xdr:col>
      <xdr:colOff>114300</xdr:colOff>
      <xdr:row>59</xdr:row>
      <xdr:rowOff>34290</xdr:rowOff>
    </xdr:to>
    <xdr:sp macro="" textlink="">
      <xdr:nvSpPr>
        <xdr:cNvPr id="791" name="フローチャート: 判断 790"/>
        <xdr:cNvSpPr/>
      </xdr:nvSpPr>
      <xdr:spPr>
        <a:xfrm>
          <a:off x="221107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92" name="直線コネクタ 791"/>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104140</xdr:rowOff>
    </xdr:from>
    <xdr:to xmlns:xdr="http://schemas.openxmlformats.org/drawingml/2006/spreadsheetDrawing">
      <xdr:col>112</xdr:col>
      <xdr:colOff>38100</xdr:colOff>
      <xdr:row>59</xdr:row>
      <xdr:rowOff>34290</xdr:rowOff>
    </xdr:to>
    <xdr:sp macro="" textlink="">
      <xdr:nvSpPr>
        <xdr:cNvPr id="793" name="フローチャート: 判断 792"/>
        <xdr:cNvSpPr/>
      </xdr:nvSpPr>
      <xdr:spPr>
        <a:xfrm>
          <a:off x="21272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50800</xdr:rowOff>
    </xdr:from>
    <xdr:ext cx="469265" cy="259080"/>
    <xdr:sp macro="" textlink="">
      <xdr:nvSpPr>
        <xdr:cNvPr id="794" name="テキスト ボックス 793"/>
        <xdr:cNvSpPr txBox="1"/>
      </xdr:nvSpPr>
      <xdr:spPr>
        <a:xfrm>
          <a:off x="21088350" y="9823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795" name="直線コネクタ 794"/>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102870</xdr:rowOff>
    </xdr:from>
    <xdr:to xmlns:xdr="http://schemas.openxmlformats.org/drawingml/2006/spreadsheetDrawing">
      <xdr:col>107</xdr:col>
      <xdr:colOff>101600</xdr:colOff>
      <xdr:row>59</xdr:row>
      <xdr:rowOff>33020</xdr:rowOff>
    </xdr:to>
    <xdr:sp macro="" textlink="">
      <xdr:nvSpPr>
        <xdr:cNvPr id="796" name="フローチャート: 判断 795"/>
        <xdr:cNvSpPr/>
      </xdr:nvSpPr>
      <xdr:spPr>
        <a:xfrm>
          <a:off x="20383500" y="1004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49530</xdr:rowOff>
    </xdr:from>
    <xdr:ext cx="469265" cy="259080"/>
    <xdr:sp macro="" textlink="">
      <xdr:nvSpPr>
        <xdr:cNvPr id="797" name="テキスト ボックス 796"/>
        <xdr:cNvSpPr txBox="1"/>
      </xdr:nvSpPr>
      <xdr:spPr>
        <a:xfrm>
          <a:off x="20199350" y="98221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798" name="直線コネクタ 797"/>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104140</xdr:rowOff>
    </xdr:from>
    <xdr:to xmlns:xdr="http://schemas.openxmlformats.org/drawingml/2006/spreadsheetDrawing">
      <xdr:col>102</xdr:col>
      <xdr:colOff>165100</xdr:colOff>
      <xdr:row>59</xdr:row>
      <xdr:rowOff>34290</xdr:rowOff>
    </xdr:to>
    <xdr:sp macro="" textlink="">
      <xdr:nvSpPr>
        <xdr:cNvPr id="799" name="フローチャート: 判断 798"/>
        <xdr:cNvSpPr/>
      </xdr:nvSpPr>
      <xdr:spPr>
        <a:xfrm>
          <a:off x="19494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50800</xdr:rowOff>
    </xdr:from>
    <xdr:ext cx="469265" cy="259080"/>
    <xdr:sp macro="" textlink="">
      <xdr:nvSpPr>
        <xdr:cNvPr id="800" name="テキスト ボックス 799"/>
        <xdr:cNvSpPr txBox="1"/>
      </xdr:nvSpPr>
      <xdr:spPr>
        <a:xfrm>
          <a:off x="19310350" y="9823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106045</xdr:rowOff>
    </xdr:from>
    <xdr:to xmlns:xdr="http://schemas.openxmlformats.org/drawingml/2006/spreadsheetDrawing">
      <xdr:col>98</xdr:col>
      <xdr:colOff>38100</xdr:colOff>
      <xdr:row>59</xdr:row>
      <xdr:rowOff>36195</xdr:rowOff>
    </xdr:to>
    <xdr:sp macro="" textlink="">
      <xdr:nvSpPr>
        <xdr:cNvPr id="801" name="フローチャート: 判断 800"/>
        <xdr:cNvSpPr/>
      </xdr:nvSpPr>
      <xdr:spPr>
        <a:xfrm>
          <a:off x="18605500" y="1005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52705</xdr:rowOff>
    </xdr:from>
    <xdr:ext cx="469265" cy="258445"/>
    <xdr:sp macro="" textlink="">
      <xdr:nvSpPr>
        <xdr:cNvPr id="802" name="テキスト ボックス 801"/>
        <xdr:cNvSpPr txBox="1"/>
      </xdr:nvSpPr>
      <xdr:spPr>
        <a:xfrm>
          <a:off x="18421350" y="9825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08" name="楕円 80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82550</xdr:rowOff>
    </xdr:from>
    <xdr:ext cx="249555" cy="259080"/>
    <xdr:sp macro="" textlink="">
      <xdr:nvSpPr>
        <xdr:cNvPr id="809" name="貸付金該当値テキスト"/>
        <xdr:cNvSpPr txBox="1"/>
      </xdr:nvSpPr>
      <xdr:spPr>
        <a:xfrm>
          <a:off x="22212300" y="100266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10" name="楕円 80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920" cy="258445"/>
    <xdr:sp macro="" textlink="">
      <xdr:nvSpPr>
        <xdr:cNvPr id="811" name="テキスト ボックス 810"/>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12" name="楕円 81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8920" cy="258445"/>
    <xdr:sp macro="" textlink="">
      <xdr:nvSpPr>
        <xdr:cNvPr id="813" name="テキスト ボックス 812"/>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14" name="楕円 81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8920" cy="258445"/>
    <xdr:sp macro="" textlink="">
      <xdr:nvSpPr>
        <xdr:cNvPr id="815" name="テキスト ボックス 814"/>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16" name="楕円 81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920" cy="258445"/>
    <xdr:sp macro="" textlink="">
      <xdr:nvSpPr>
        <xdr:cNvPr id="817" name="テキスト ボックス 816"/>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6" name="テキスト ボックス 825"/>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8" name="直線コネクタ 827"/>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8285" cy="259080"/>
    <xdr:sp macro="" textlink="">
      <xdr:nvSpPr>
        <xdr:cNvPr id="829" name="テキスト ボックス 828"/>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0" name="直線コネクタ 829"/>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4995" cy="259080"/>
    <xdr:sp macro="" textlink="">
      <xdr:nvSpPr>
        <xdr:cNvPr id="831" name="テキスト ボックス 830"/>
        <xdr:cNvSpPr txBox="1"/>
      </xdr:nvSpPr>
      <xdr:spPr>
        <a:xfrm>
          <a:off x="17692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2" name="直線コネクタ 831"/>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4995" cy="258445"/>
    <xdr:sp macro="" textlink="">
      <xdr:nvSpPr>
        <xdr:cNvPr id="833" name="テキスト ボックス 832"/>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4" name="直線コネクタ 833"/>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35" name="テキスト ボックス 834"/>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6" name="直線コネクタ 835"/>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37" name="テキスト ボックス 836"/>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8" name="直線コネクタ 83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39" name="テキスト ボックス 838"/>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114935</xdr:rowOff>
    </xdr:from>
    <xdr:to xmlns:xdr="http://schemas.openxmlformats.org/drawingml/2006/spreadsheetDrawing">
      <xdr:col>116</xdr:col>
      <xdr:colOff>62865</xdr:colOff>
      <xdr:row>78</xdr:row>
      <xdr:rowOff>53975</xdr:rowOff>
    </xdr:to>
    <xdr:cxnSp macro="">
      <xdr:nvCxnSpPr>
        <xdr:cNvPr id="841" name="直線コネクタ 840"/>
        <xdr:cNvCxnSpPr/>
      </xdr:nvCxnSpPr>
      <xdr:spPr>
        <a:xfrm flipV="1">
          <a:off x="22159595" y="12287885"/>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57785</xdr:rowOff>
    </xdr:from>
    <xdr:ext cx="534670" cy="259080"/>
    <xdr:sp macro="" textlink="">
      <xdr:nvSpPr>
        <xdr:cNvPr id="842" name="繰出金最小値テキスト"/>
        <xdr:cNvSpPr txBox="1"/>
      </xdr:nvSpPr>
      <xdr:spPr>
        <a:xfrm>
          <a:off x="22212300" y="13430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53975</xdr:rowOff>
    </xdr:from>
    <xdr:to xmlns:xdr="http://schemas.openxmlformats.org/drawingml/2006/spreadsheetDrawing">
      <xdr:col>116</xdr:col>
      <xdr:colOff>152400</xdr:colOff>
      <xdr:row>78</xdr:row>
      <xdr:rowOff>53975</xdr:rowOff>
    </xdr:to>
    <xdr:cxnSp macro="">
      <xdr:nvCxnSpPr>
        <xdr:cNvPr id="843" name="直線コネクタ 842"/>
        <xdr:cNvCxnSpPr/>
      </xdr:nvCxnSpPr>
      <xdr:spPr>
        <a:xfrm>
          <a:off x="22072600" y="13427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61595</xdr:rowOff>
    </xdr:from>
    <xdr:ext cx="598805" cy="259080"/>
    <xdr:sp macro="" textlink="">
      <xdr:nvSpPr>
        <xdr:cNvPr id="844" name="繰出金最大値テキスト"/>
        <xdr:cNvSpPr txBox="1"/>
      </xdr:nvSpPr>
      <xdr:spPr>
        <a:xfrm>
          <a:off x="22212300" y="12063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341,525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114935</xdr:rowOff>
    </xdr:from>
    <xdr:to xmlns:xdr="http://schemas.openxmlformats.org/drawingml/2006/spreadsheetDrawing">
      <xdr:col>116</xdr:col>
      <xdr:colOff>152400</xdr:colOff>
      <xdr:row>71</xdr:row>
      <xdr:rowOff>114935</xdr:rowOff>
    </xdr:to>
    <xdr:cxnSp macro="">
      <xdr:nvCxnSpPr>
        <xdr:cNvPr id="845" name="直線コネクタ 844"/>
        <xdr:cNvCxnSpPr/>
      </xdr:nvCxnSpPr>
      <xdr:spPr>
        <a:xfrm>
          <a:off x="22072600" y="12287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62230</xdr:rowOff>
    </xdr:from>
    <xdr:to xmlns:xdr="http://schemas.openxmlformats.org/drawingml/2006/spreadsheetDrawing">
      <xdr:col>116</xdr:col>
      <xdr:colOff>63500</xdr:colOff>
      <xdr:row>76</xdr:row>
      <xdr:rowOff>90170</xdr:rowOff>
    </xdr:to>
    <xdr:cxnSp macro="">
      <xdr:nvCxnSpPr>
        <xdr:cNvPr id="846" name="直線コネクタ 845"/>
        <xdr:cNvCxnSpPr/>
      </xdr:nvCxnSpPr>
      <xdr:spPr>
        <a:xfrm flipV="1">
          <a:off x="21323300" y="1309243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39370</xdr:rowOff>
    </xdr:from>
    <xdr:ext cx="598805" cy="259080"/>
    <xdr:sp macro="" textlink="">
      <xdr:nvSpPr>
        <xdr:cNvPr id="847" name="繰出金平均値テキスト"/>
        <xdr:cNvSpPr txBox="1"/>
      </xdr:nvSpPr>
      <xdr:spPr>
        <a:xfrm>
          <a:off x="22212300" y="130695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60960</xdr:rowOff>
    </xdr:from>
    <xdr:to xmlns:xdr="http://schemas.openxmlformats.org/drawingml/2006/spreadsheetDrawing">
      <xdr:col>116</xdr:col>
      <xdr:colOff>114300</xdr:colOff>
      <xdr:row>76</xdr:row>
      <xdr:rowOff>162560</xdr:rowOff>
    </xdr:to>
    <xdr:sp macro="" textlink="">
      <xdr:nvSpPr>
        <xdr:cNvPr id="848" name="フローチャート: 判断 847"/>
        <xdr:cNvSpPr/>
      </xdr:nvSpPr>
      <xdr:spPr>
        <a:xfrm>
          <a:off x="221107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90170</xdr:rowOff>
    </xdr:from>
    <xdr:to xmlns:xdr="http://schemas.openxmlformats.org/drawingml/2006/spreadsheetDrawing">
      <xdr:col>111</xdr:col>
      <xdr:colOff>177800</xdr:colOff>
      <xdr:row>76</xdr:row>
      <xdr:rowOff>99695</xdr:rowOff>
    </xdr:to>
    <xdr:cxnSp macro="">
      <xdr:nvCxnSpPr>
        <xdr:cNvPr id="849" name="直線コネクタ 848"/>
        <xdr:cNvCxnSpPr/>
      </xdr:nvCxnSpPr>
      <xdr:spPr>
        <a:xfrm flipV="1">
          <a:off x="20434300" y="131203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81915</xdr:rowOff>
    </xdr:from>
    <xdr:to xmlns:xdr="http://schemas.openxmlformats.org/drawingml/2006/spreadsheetDrawing">
      <xdr:col>112</xdr:col>
      <xdr:colOff>38100</xdr:colOff>
      <xdr:row>77</xdr:row>
      <xdr:rowOff>12065</xdr:rowOff>
    </xdr:to>
    <xdr:sp macro="" textlink="">
      <xdr:nvSpPr>
        <xdr:cNvPr id="850" name="フローチャート: 判断 849"/>
        <xdr:cNvSpPr/>
      </xdr:nvSpPr>
      <xdr:spPr>
        <a:xfrm>
          <a:off x="21272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77</xdr:row>
      <xdr:rowOff>3175</xdr:rowOff>
    </xdr:from>
    <xdr:ext cx="598170" cy="259080"/>
    <xdr:sp macro="" textlink="">
      <xdr:nvSpPr>
        <xdr:cNvPr id="851" name="テキスト ボックス 850"/>
        <xdr:cNvSpPr txBox="1"/>
      </xdr:nvSpPr>
      <xdr:spPr>
        <a:xfrm>
          <a:off x="21023580" y="13204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93345</xdr:rowOff>
    </xdr:from>
    <xdr:to xmlns:xdr="http://schemas.openxmlformats.org/drawingml/2006/spreadsheetDrawing">
      <xdr:col>107</xdr:col>
      <xdr:colOff>50800</xdr:colOff>
      <xdr:row>76</xdr:row>
      <xdr:rowOff>99695</xdr:rowOff>
    </xdr:to>
    <xdr:cxnSp macro="">
      <xdr:nvCxnSpPr>
        <xdr:cNvPr id="852" name="直線コネクタ 851"/>
        <xdr:cNvCxnSpPr/>
      </xdr:nvCxnSpPr>
      <xdr:spPr>
        <a:xfrm>
          <a:off x="19545300" y="131235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80010</xdr:rowOff>
    </xdr:from>
    <xdr:to xmlns:xdr="http://schemas.openxmlformats.org/drawingml/2006/spreadsheetDrawing">
      <xdr:col>107</xdr:col>
      <xdr:colOff>101600</xdr:colOff>
      <xdr:row>77</xdr:row>
      <xdr:rowOff>10160</xdr:rowOff>
    </xdr:to>
    <xdr:sp macro="" textlink="">
      <xdr:nvSpPr>
        <xdr:cNvPr id="853" name="フローチャート: 判断 852"/>
        <xdr:cNvSpPr/>
      </xdr:nvSpPr>
      <xdr:spPr>
        <a:xfrm>
          <a:off x="20383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77</xdr:row>
      <xdr:rowOff>1270</xdr:rowOff>
    </xdr:from>
    <xdr:ext cx="598170" cy="259080"/>
    <xdr:sp macro="" textlink="">
      <xdr:nvSpPr>
        <xdr:cNvPr id="854" name="テキスト ボックス 853"/>
        <xdr:cNvSpPr txBox="1"/>
      </xdr:nvSpPr>
      <xdr:spPr>
        <a:xfrm>
          <a:off x="20134580" y="13202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93345</xdr:rowOff>
    </xdr:from>
    <xdr:to xmlns:xdr="http://schemas.openxmlformats.org/drawingml/2006/spreadsheetDrawing">
      <xdr:col>102</xdr:col>
      <xdr:colOff>114300</xdr:colOff>
      <xdr:row>76</xdr:row>
      <xdr:rowOff>125095</xdr:rowOff>
    </xdr:to>
    <xdr:cxnSp macro="">
      <xdr:nvCxnSpPr>
        <xdr:cNvPr id="855" name="直線コネクタ 854"/>
        <xdr:cNvCxnSpPr/>
      </xdr:nvCxnSpPr>
      <xdr:spPr>
        <a:xfrm flipV="1">
          <a:off x="18656300" y="1312354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87630</xdr:rowOff>
    </xdr:from>
    <xdr:to xmlns:xdr="http://schemas.openxmlformats.org/drawingml/2006/spreadsheetDrawing">
      <xdr:col>102</xdr:col>
      <xdr:colOff>165100</xdr:colOff>
      <xdr:row>77</xdr:row>
      <xdr:rowOff>17780</xdr:rowOff>
    </xdr:to>
    <xdr:sp macro="" textlink="">
      <xdr:nvSpPr>
        <xdr:cNvPr id="856" name="フローチャート: 判断 855"/>
        <xdr:cNvSpPr/>
      </xdr:nvSpPr>
      <xdr:spPr>
        <a:xfrm>
          <a:off x="19494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77</xdr:row>
      <xdr:rowOff>8890</xdr:rowOff>
    </xdr:from>
    <xdr:ext cx="598170" cy="258445"/>
    <xdr:sp macro="" textlink="">
      <xdr:nvSpPr>
        <xdr:cNvPr id="857" name="テキスト ボックス 856"/>
        <xdr:cNvSpPr txBox="1"/>
      </xdr:nvSpPr>
      <xdr:spPr>
        <a:xfrm>
          <a:off x="19245580" y="13210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97790</xdr:rowOff>
    </xdr:from>
    <xdr:to xmlns:xdr="http://schemas.openxmlformats.org/drawingml/2006/spreadsheetDrawing">
      <xdr:col>98</xdr:col>
      <xdr:colOff>38100</xdr:colOff>
      <xdr:row>77</xdr:row>
      <xdr:rowOff>27940</xdr:rowOff>
    </xdr:to>
    <xdr:sp macro="" textlink="">
      <xdr:nvSpPr>
        <xdr:cNvPr id="858" name="フローチャート: 判断 857"/>
        <xdr:cNvSpPr/>
      </xdr:nvSpPr>
      <xdr:spPr>
        <a:xfrm>
          <a:off x="18605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77</xdr:row>
      <xdr:rowOff>19050</xdr:rowOff>
    </xdr:from>
    <xdr:ext cx="598170" cy="258445"/>
    <xdr:sp macro="" textlink="">
      <xdr:nvSpPr>
        <xdr:cNvPr id="859" name="テキスト ボックス 858"/>
        <xdr:cNvSpPr txBox="1"/>
      </xdr:nvSpPr>
      <xdr:spPr>
        <a:xfrm>
          <a:off x="18356580" y="132207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0" name="テキスト ボックス 85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1" name="テキスト ボックス 86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2" name="テキスト ボックス 86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3" name="テキスト ボックス 86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4" name="テキスト ボックス 86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11430</xdr:rowOff>
    </xdr:from>
    <xdr:to xmlns:xdr="http://schemas.openxmlformats.org/drawingml/2006/spreadsheetDrawing">
      <xdr:col>116</xdr:col>
      <xdr:colOff>114300</xdr:colOff>
      <xdr:row>76</xdr:row>
      <xdr:rowOff>113030</xdr:rowOff>
    </xdr:to>
    <xdr:sp macro="" textlink="">
      <xdr:nvSpPr>
        <xdr:cNvPr id="865" name="楕円 864"/>
        <xdr:cNvSpPr/>
      </xdr:nvSpPr>
      <xdr:spPr>
        <a:xfrm>
          <a:off x="221107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34290</xdr:rowOff>
    </xdr:from>
    <xdr:ext cx="598805" cy="259080"/>
    <xdr:sp macro="" textlink="">
      <xdr:nvSpPr>
        <xdr:cNvPr id="866" name="繰出金該当値テキスト"/>
        <xdr:cNvSpPr txBox="1"/>
      </xdr:nvSpPr>
      <xdr:spPr>
        <a:xfrm>
          <a:off x="22212300" y="12893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39370</xdr:rowOff>
    </xdr:from>
    <xdr:to xmlns:xdr="http://schemas.openxmlformats.org/drawingml/2006/spreadsheetDrawing">
      <xdr:col>112</xdr:col>
      <xdr:colOff>38100</xdr:colOff>
      <xdr:row>76</xdr:row>
      <xdr:rowOff>140970</xdr:rowOff>
    </xdr:to>
    <xdr:sp macro="" textlink="">
      <xdr:nvSpPr>
        <xdr:cNvPr id="867" name="楕円 866"/>
        <xdr:cNvSpPr/>
      </xdr:nvSpPr>
      <xdr:spPr>
        <a:xfrm>
          <a:off x="212725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74</xdr:row>
      <xdr:rowOff>157480</xdr:rowOff>
    </xdr:from>
    <xdr:ext cx="598170" cy="258445"/>
    <xdr:sp macro="" textlink="">
      <xdr:nvSpPr>
        <xdr:cNvPr id="868" name="テキスト ボックス 867"/>
        <xdr:cNvSpPr txBox="1"/>
      </xdr:nvSpPr>
      <xdr:spPr>
        <a:xfrm>
          <a:off x="21023580" y="128447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48895</xdr:rowOff>
    </xdr:from>
    <xdr:to xmlns:xdr="http://schemas.openxmlformats.org/drawingml/2006/spreadsheetDrawing">
      <xdr:col>107</xdr:col>
      <xdr:colOff>101600</xdr:colOff>
      <xdr:row>76</xdr:row>
      <xdr:rowOff>150495</xdr:rowOff>
    </xdr:to>
    <xdr:sp macro="" textlink="">
      <xdr:nvSpPr>
        <xdr:cNvPr id="869" name="楕円 868"/>
        <xdr:cNvSpPr/>
      </xdr:nvSpPr>
      <xdr:spPr>
        <a:xfrm>
          <a:off x="203835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74</xdr:row>
      <xdr:rowOff>167005</xdr:rowOff>
    </xdr:from>
    <xdr:ext cx="598170" cy="258445"/>
    <xdr:sp macro="" textlink="">
      <xdr:nvSpPr>
        <xdr:cNvPr id="870" name="テキスト ボックス 869"/>
        <xdr:cNvSpPr txBox="1"/>
      </xdr:nvSpPr>
      <xdr:spPr>
        <a:xfrm>
          <a:off x="20134580" y="12854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42545</xdr:rowOff>
    </xdr:from>
    <xdr:to xmlns:xdr="http://schemas.openxmlformats.org/drawingml/2006/spreadsheetDrawing">
      <xdr:col>102</xdr:col>
      <xdr:colOff>165100</xdr:colOff>
      <xdr:row>76</xdr:row>
      <xdr:rowOff>144145</xdr:rowOff>
    </xdr:to>
    <xdr:sp macro="" textlink="">
      <xdr:nvSpPr>
        <xdr:cNvPr id="871" name="楕円 870"/>
        <xdr:cNvSpPr/>
      </xdr:nvSpPr>
      <xdr:spPr>
        <a:xfrm>
          <a:off x="19494500" y="130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74</xdr:row>
      <xdr:rowOff>160655</xdr:rowOff>
    </xdr:from>
    <xdr:ext cx="598170" cy="259080"/>
    <xdr:sp macro="" textlink="">
      <xdr:nvSpPr>
        <xdr:cNvPr id="872" name="テキスト ボックス 871"/>
        <xdr:cNvSpPr txBox="1"/>
      </xdr:nvSpPr>
      <xdr:spPr>
        <a:xfrm>
          <a:off x="19245580" y="128479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74930</xdr:rowOff>
    </xdr:from>
    <xdr:to xmlns:xdr="http://schemas.openxmlformats.org/drawingml/2006/spreadsheetDrawing">
      <xdr:col>98</xdr:col>
      <xdr:colOff>38100</xdr:colOff>
      <xdr:row>77</xdr:row>
      <xdr:rowOff>4445</xdr:rowOff>
    </xdr:to>
    <xdr:sp macro="" textlink="">
      <xdr:nvSpPr>
        <xdr:cNvPr id="873" name="楕円 872"/>
        <xdr:cNvSpPr/>
      </xdr:nvSpPr>
      <xdr:spPr>
        <a:xfrm>
          <a:off x="18605500" y="13105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20955</xdr:rowOff>
    </xdr:from>
    <xdr:ext cx="598170" cy="258445"/>
    <xdr:sp macro="" textlink="">
      <xdr:nvSpPr>
        <xdr:cNvPr id="874" name="テキスト ボックス 873"/>
        <xdr:cNvSpPr txBox="1"/>
      </xdr:nvSpPr>
      <xdr:spPr>
        <a:xfrm>
          <a:off x="18356580" y="128797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3" name="テキスト ボックス 882"/>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4" name="直線コネクタ 88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85" name="直線コネクタ 884"/>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48285" cy="258445"/>
    <xdr:sp macro="" textlink="">
      <xdr:nvSpPr>
        <xdr:cNvPr id="886" name="テキスト ボックス 885"/>
        <xdr:cNvSpPr txBox="1"/>
      </xdr:nvSpPr>
      <xdr:spPr>
        <a:xfrm>
          <a:off x="18039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87" name="直線コネクタ 886"/>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58445"/>
    <xdr:sp macro="" textlink="">
      <xdr:nvSpPr>
        <xdr:cNvPr id="888" name="テキスト ボックス 887"/>
        <xdr:cNvSpPr txBox="1"/>
      </xdr:nvSpPr>
      <xdr:spPr>
        <a:xfrm>
          <a:off x="17974945" y="16342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89" name="直線コネクタ 888"/>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58445"/>
    <xdr:sp macro="" textlink="">
      <xdr:nvSpPr>
        <xdr:cNvPr id="890" name="テキスト ボックス 889"/>
        <xdr:cNvSpPr txBox="1"/>
      </xdr:nvSpPr>
      <xdr:spPr>
        <a:xfrm>
          <a:off x="17974945" y="15885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139700</xdr:rowOff>
    </xdr:from>
    <xdr:to xmlns:xdr="http://schemas.openxmlformats.org/drawingml/2006/spreadsheetDrawing">
      <xdr:col>120</xdr:col>
      <xdr:colOff>114300</xdr:colOff>
      <xdr:row>90</xdr:row>
      <xdr:rowOff>139700</xdr:rowOff>
    </xdr:to>
    <xdr:cxnSp macro="">
      <xdr:nvCxnSpPr>
        <xdr:cNvPr id="891" name="直線コネクタ 890"/>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168910</xdr:rowOff>
    </xdr:from>
    <xdr:ext cx="313055" cy="258445"/>
    <xdr:sp macro="" textlink="">
      <xdr:nvSpPr>
        <xdr:cNvPr id="892" name="テキスト ボックス 891"/>
        <xdr:cNvSpPr txBox="1"/>
      </xdr:nvSpPr>
      <xdr:spPr>
        <a:xfrm>
          <a:off x="17974945" y="15427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58445"/>
    <xdr:sp macro="" textlink="">
      <xdr:nvSpPr>
        <xdr:cNvPr id="894" name="テキスト ボックス 893"/>
        <xdr:cNvSpPr txBox="1"/>
      </xdr:nvSpPr>
      <xdr:spPr>
        <a:xfrm>
          <a:off x="17974945" y="14970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896" name="直線コネクタ 895"/>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897"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898" name="直線コネクタ 897"/>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899"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0" name="直線コネクタ 899"/>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901" name="直線コネクタ 900"/>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902"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03" name="フローチャート: 判断 902"/>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904" name="直線コネクタ 903"/>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05" name="フローチャート: 判断 904"/>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48920" cy="259080"/>
    <xdr:sp macro="" textlink="">
      <xdr:nvSpPr>
        <xdr:cNvPr id="906" name="テキスト ボックス 905"/>
        <xdr:cNvSpPr txBox="1"/>
      </xdr:nvSpPr>
      <xdr:spPr>
        <a:xfrm>
          <a:off x="21198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07" name="直線コネクタ 906"/>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08" name="フローチャート: 判断 907"/>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48920" cy="259080"/>
    <xdr:sp macro="" textlink="">
      <xdr:nvSpPr>
        <xdr:cNvPr id="909" name="テキスト ボックス 908"/>
        <xdr:cNvSpPr txBox="1"/>
      </xdr:nvSpPr>
      <xdr:spPr>
        <a:xfrm>
          <a:off x="20309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10" name="直線コネクタ 909"/>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11" name="フローチャート: 判断 910"/>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48920" cy="259080"/>
    <xdr:sp macro="" textlink="">
      <xdr:nvSpPr>
        <xdr:cNvPr id="912" name="テキスト ボックス 911"/>
        <xdr:cNvSpPr txBox="1"/>
      </xdr:nvSpPr>
      <xdr:spPr>
        <a:xfrm>
          <a:off x="19420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89</xdr:row>
      <xdr:rowOff>123190</xdr:rowOff>
    </xdr:from>
    <xdr:to xmlns:xdr="http://schemas.openxmlformats.org/drawingml/2006/spreadsheetDrawing">
      <xdr:col>98</xdr:col>
      <xdr:colOff>38100</xdr:colOff>
      <xdr:row>90</xdr:row>
      <xdr:rowOff>53340</xdr:rowOff>
    </xdr:to>
    <xdr:sp macro="" textlink="">
      <xdr:nvSpPr>
        <xdr:cNvPr id="913" name="フローチャート: 判断 912"/>
        <xdr:cNvSpPr/>
      </xdr:nvSpPr>
      <xdr:spPr>
        <a:xfrm>
          <a:off x="18605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88</xdr:row>
      <xdr:rowOff>69850</xdr:rowOff>
    </xdr:from>
    <xdr:ext cx="313690" cy="259080"/>
    <xdr:sp macro="" textlink="">
      <xdr:nvSpPr>
        <xdr:cNvPr id="914" name="テキスト ボックス 913"/>
        <xdr:cNvSpPr txBox="1"/>
      </xdr:nvSpPr>
      <xdr:spPr>
        <a:xfrm>
          <a:off x="18499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20" name="楕円 919"/>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21"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22" name="楕円 921"/>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48920" cy="259080"/>
    <xdr:sp macro="" textlink="">
      <xdr:nvSpPr>
        <xdr:cNvPr id="923" name="テキスト ボックス 922"/>
        <xdr:cNvSpPr txBox="1"/>
      </xdr:nvSpPr>
      <xdr:spPr>
        <a:xfrm>
          <a:off x="21198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24" name="楕円 923"/>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97</xdr:row>
      <xdr:rowOff>35560</xdr:rowOff>
    </xdr:from>
    <xdr:ext cx="248920" cy="259080"/>
    <xdr:sp macro="" textlink="">
      <xdr:nvSpPr>
        <xdr:cNvPr id="925" name="テキスト ボックス 924"/>
        <xdr:cNvSpPr txBox="1"/>
      </xdr:nvSpPr>
      <xdr:spPr>
        <a:xfrm>
          <a:off x="20309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26" name="楕円 925"/>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97</xdr:row>
      <xdr:rowOff>35560</xdr:rowOff>
    </xdr:from>
    <xdr:ext cx="248920" cy="259080"/>
    <xdr:sp macro="" textlink="">
      <xdr:nvSpPr>
        <xdr:cNvPr id="927" name="テキスト ボックス 926"/>
        <xdr:cNvSpPr txBox="1"/>
      </xdr:nvSpPr>
      <xdr:spPr>
        <a:xfrm>
          <a:off x="19420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28" name="楕円 927"/>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48920" cy="259080"/>
    <xdr:sp macro="" textlink="">
      <xdr:nvSpPr>
        <xdr:cNvPr id="929" name="テキスト ボックス 928"/>
        <xdr:cNvSpPr txBox="1"/>
      </xdr:nvSpPr>
      <xdr:spPr>
        <a:xfrm>
          <a:off x="18531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歳出決算総額での住民一人あたりのコストは</a:t>
          </a:r>
          <a:r>
            <a:rPr kumimoji="1" lang="en-US" altLang="ja-JP" sz="1200">
              <a:solidFill>
                <a:schemeClr val="dk1"/>
              </a:solidFill>
              <a:effectLst/>
              <a:latin typeface="ＭＳ ゴシック"/>
              <a:ea typeface="ＭＳ ゴシック"/>
              <a:cs typeface="+mn-cs"/>
            </a:rPr>
            <a:t>1,512</a:t>
          </a:r>
          <a:r>
            <a:rPr kumimoji="1" lang="ja-JP" altLang="ja-JP" sz="1200">
              <a:solidFill>
                <a:schemeClr val="dk1"/>
              </a:solidFill>
              <a:effectLst/>
              <a:latin typeface="ＭＳ ゴシック"/>
              <a:ea typeface="ＭＳ ゴシック"/>
              <a:cs typeface="+mn-cs"/>
            </a:rPr>
            <a:t>千円となったが、扶助費や維持補修費は、施設入所をはじめとした社会保障関係費や公共施設等の修繕経費の増加から、繰出金は簡易水道事業特別会計に係る経費の増により、類似団体平均を上回っている。また、指定管理料をはじめとする物件費についても、経常収支比率においては類似団体平均を下回っているものの住民一人当たりのコストにおいては類似団体平均を上回る結果となった。</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公共施設の耐用年数の経過状況や進行する高齢化を考慮すると、今後更に増加することが見込まれ、その他の経費についても、今後の人口減少等によりコストの増加が見込まれることから、事務の効率化や事務事業の見直しを進め、経費の抑制を図る。</a:t>
          </a:r>
          <a:endParaRPr lang="ja-JP" altLang="ja-JP" sz="1200">
            <a:effectLst/>
            <a:latin typeface="ＭＳ ゴシック"/>
            <a:ea typeface="ＭＳ 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北海道仁木町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3,128
3,073
167.96
4,753,630
4,728,690
24,940
2,414,285
3,195,890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7" name="テキスト ボックス 46"/>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3" name="テキスト ボックス 52"/>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124460</xdr:rowOff>
    </xdr:from>
    <xdr:to xmlns:xdr="http://schemas.openxmlformats.org/drawingml/2006/spreadsheetDrawing">
      <xdr:col>24</xdr:col>
      <xdr:colOff>62865</xdr:colOff>
      <xdr:row>38</xdr:row>
      <xdr:rowOff>38100</xdr:rowOff>
    </xdr:to>
    <xdr:cxnSp macro="">
      <xdr:nvCxnSpPr>
        <xdr:cNvPr id="55" name="直線コネクタ 54"/>
        <xdr:cNvCxnSpPr/>
      </xdr:nvCxnSpPr>
      <xdr:spPr>
        <a:xfrm flipV="1">
          <a:off x="4633595" y="5267960"/>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41910</xdr:rowOff>
    </xdr:from>
    <xdr:ext cx="469900" cy="258445"/>
    <xdr:sp macro="" textlink="">
      <xdr:nvSpPr>
        <xdr:cNvPr id="56" name="議会費最小値テキスト"/>
        <xdr:cNvSpPr txBox="1"/>
      </xdr:nvSpPr>
      <xdr:spPr>
        <a:xfrm>
          <a:off x="4686300" y="6557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38100</xdr:rowOff>
    </xdr:from>
    <xdr:to xmlns:xdr="http://schemas.openxmlformats.org/drawingml/2006/spreadsheetDrawing">
      <xdr:col>24</xdr:col>
      <xdr:colOff>152400</xdr:colOff>
      <xdr:row>38</xdr:row>
      <xdr:rowOff>38100</xdr:rowOff>
    </xdr:to>
    <xdr:cxnSp macro="">
      <xdr:nvCxnSpPr>
        <xdr:cNvPr id="57" name="直線コネクタ 56"/>
        <xdr:cNvCxnSpPr/>
      </xdr:nvCxnSpPr>
      <xdr:spPr>
        <a:xfrm>
          <a:off x="4546600" y="655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71120</xdr:rowOff>
    </xdr:from>
    <xdr:ext cx="534670" cy="259080"/>
    <xdr:sp macro="" textlink="">
      <xdr:nvSpPr>
        <xdr:cNvPr id="58" name="議会費最大値テキスト"/>
        <xdr:cNvSpPr txBox="1"/>
      </xdr:nvSpPr>
      <xdr:spPr>
        <a:xfrm>
          <a:off x="4686300" y="504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76,792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124460</xdr:rowOff>
    </xdr:from>
    <xdr:to xmlns:xdr="http://schemas.openxmlformats.org/drawingml/2006/spreadsheetDrawing">
      <xdr:col>24</xdr:col>
      <xdr:colOff>152400</xdr:colOff>
      <xdr:row>30</xdr:row>
      <xdr:rowOff>124460</xdr:rowOff>
    </xdr:to>
    <xdr:cxnSp macro="">
      <xdr:nvCxnSpPr>
        <xdr:cNvPr id="59" name="直線コネクタ 58"/>
        <xdr:cNvCxnSpPr/>
      </xdr:nvCxnSpPr>
      <xdr:spPr>
        <a:xfrm>
          <a:off x="4546600" y="526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34925</xdr:rowOff>
    </xdr:from>
    <xdr:to xmlns:xdr="http://schemas.openxmlformats.org/drawingml/2006/spreadsheetDrawing">
      <xdr:col>24</xdr:col>
      <xdr:colOff>63500</xdr:colOff>
      <xdr:row>37</xdr:row>
      <xdr:rowOff>71755</xdr:rowOff>
    </xdr:to>
    <xdr:cxnSp macro="">
      <xdr:nvCxnSpPr>
        <xdr:cNvPr id="60" name="直線コネクタ 59"/>
        <xdr:cNvCxnSpPr/>
      </xdr:nvCxnSpPr>
      <xdr:spPr>
        <a:xfrm flipV="1">
          <a:off x="3797300" y="637857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143510</xdr:rowOff>
    </xdr:from>
    <xdr:ext cx="534670" cy="258445"/>
    <xdr:sp macro="" textlink="">
      <xdr:nvSpPr>
        <xdr:cNvPr id="61" name="議会費平均値テキスト"/>
        <xdr:cNvSpPr txBox="1"/>
      </xdr:nvSpPr>
      <xdr:spPr>
        <a:xfrm>
          <a:off x="4686300" y="63157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165100</xdr:rowOff>
    </xdr:from>
    <xdr:to xmlns:xdr="http://schemas.openxmlformats.org/drawingml/2006/spreadsheetDrawing">
      <xdr:col>24</xdr:col>
      <xdr:colOff>114300</xdr:colOff>
      <xdr:row>37</xdr:row>
      <xdr:rowOff>95250</xdr:rowOff>
    </xdr:to>
    <xdr:sp macro="" textlink="">
      <xdr:nvSpPr>
        <xdr:cNvPr id="62" name="フローチャート: 判断 61"/>
        <xdr:cNvSpPr/>
      </xdr:nvSpPr>
      <xdr:spPr>
        <a:xfrm>
          <a:off x="4584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71755</xdr:rowOff>
    </xdr:from>
    <xdr:to xmlns:xdr="http://schemas.openxmlformats.org/drawingml/2006/spreadsheetDrawing">
      <xdr:col>19</xdr:col>
      <xdr:colOff>177800</xdr:colOff>
      <xdr:row>37</xdr:row>
      <xdr:rowOff>76835</xdr:rowOff>
    </xdr:to>
    <xdr:cxnSp macro="">
      <xdr:nvCxnSpPr>
        <xdr:cNvPr id="63" name="直線コネクタ 62"/>
        <xdr:cNvCxnSpPr/>
      </xdr:nvCxnSpPr>
      <xdr:spPr>
        <a:xfrm flipV="1">
          <a:off x="2908300" y="64154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6985</xdr:rowOff>
    </xdr:from>
    <xdr:to xmlns:xdr="http://schemas.openxmlformats.org/drawingml/2006/spreadsheetDrawing">
      <xdr:col>20</xdr:col>
      <xdr:colOff>38100</xdr:colOff>
      <xdr:row>37</xdr:row>
      <xdr:rowOff>109220</xdr:rowOff>
    </xdr:to>
    <xdr:sp macro="" textlink="">
      <xdr:nvSpPr>
        <xdr:cNvPr id="64" name="フローチャート: 判断 63"/>
        <xdr:cNvSpPr/>
      </xdr:nvSpPr>
      <xdr:spPr>
        <a:xfrm>
          <a:off x="3746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125730</xdr:rowOff>
    </xdr:from>
    <xdr:ext cx="534035" cy="259080"/>
    <xdr:sp macro="" textlink="">
      <xdr:nvSpPr>
        <xdr:cNvPr id="65" name="テキスト ボックス 64"/>
        <xdr:cNvSpPr txBox="1"/>
      </xdr:nvSpPr>
      <xdr:spPr>
        <a:xfrm>
          <a:off x="3529965" y="6126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68580</xdr:rowOff>
    </xdr:from>
    <xdr:to xmlns:xdr="http://schemas.openxmlformats.org/drawingml/2006/spreadsheetDrawing">
      <xdr:col>15</xdr:col>
      <xdr:colOff>50800</xdr:colOff>
      <xdr:row>37</xdr:row>
      <xdr:rowOff>76835</xdr:rowOff>
    </xdr:to>
    <xdr:cxnSp macro="">
      <xdr:nvCxnSpPr>
        <xdr:cNvPr id="66" name="直線コネクタ 65"/>
        <xdr:cNvCxnSpPr/>
      </xdr:nvCxnSpPr>
      <xdr:spPr>
        <a:xfrm>
          <a:off x="2019300" y="641223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9525</xdr:rowOff>
    </xdr:from>
    <xdr:to xmlns:xdr="http://schemas.openxmlformats.org/drawingml/2006/spreadsheetDrawing">
      <xdr:col>15</xdr:col>
      <xdr:colOff>101600</xdr:colOff>
      <xdr:row>37</xdr:row>
      <xdr:rowOff>111125</xdr:rowOff>
    </xdr:to>
    <xdr:sp macro="" textlink="">
      <xdr:nvSpPr>
        <xdr:cNvPr id="67" name="フローチャート: 判断 66"/>
        <xdr:cNvSpPr/>
      </xdr:nvSpPr>
      <xdr:spPr>
        <a:xfrm>
          <a:off x="2857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127635</xdr:rowOff>
    </xdr:from>
    <xdr:ext cx="534035" cy="259080"/>
    <xdr:sp macro="" textlink="">
      <xdr:nvSpPr>
        <xdr:cNvPr id="68" name="テキスト ボックス 67"/>
        <xdr:cNvSpPr txBox="1"/>
      </xdr:nvSpPr>
      <xdr:spPr>
        <a:xfrm>
          <a:off x="2640965" y="6128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68580</xdr:rowOff>
    </xdr:from>
    <xdr:to xmlns:xdr="http://schemas.openxmlformats.org/drawingml/2006/spreadsheetDrawing">
      <xdr:col>10</xdr:col>
      <xdr:colOff>114300</xdr:colOff>
      <xdr:row>37</xdr:row>
      <xdr:rowOff>72390</xdr:rowOff>
    </xdr:to>
    <xdr:cxnSp macro="">
      <xdr:nvCxnSpPr>
        <xdr:cNvPr id="69" name="直線コネクタ 68"/>
        <xdr:cNvCxnSpPr/>
      </xdr:nvCxnSpPr>
      <xdr:spPr>
        <a:xfrm flipV="1">
          <a:off x="1130300" y="64122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170180</xdr:rowOff>
    </xdr:from>
    <xdr:to xmlns:xdr="http://schemas.openxmlformats.org/drawingml/2006/spreadsheetDrawing">
      <xdr:col>10</xdr:col>
      <xdr:colOff>165100</xdr:colOff>
      <xdr:row>37</xdr:row>
      <xdr:rowOff>100330</xdr:rowOff>
    </xdr:to>
    <xdr:sp macro="" textlink="">
      <xdr:nvSpPr>
        <xdr:cNvPr id="70" name="フローチャート: 判断 69"/>
        <xdr:cNvSpPr/>
      </xdr:nvSpPr>
      <xdr:spPr>
        <a:xfrm>
          <a:off x="1968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116840</xdr:rowOff>
    </xdr:from>
    <xdr:ext cx="534035" cy="259080"/>
    <xdr:sp macro="" textlink="">
      <xdr:nvSpPr>
        <xdr:cNvPr id="71" name="テキスト ボックス 70"/>
        <xdr:cNvSpPr txBox="1"/>
      </xdr:nvSpPr>
      <xdr:spPr>
        <a:xfrm>
          <a:off x="1751965" y="6117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5080</xdr:rowOff>
    </xdr:from>
    <xdr:to xmlns:xdr="http://schemas.openxmlformats.org/drawingml/2006/spreadsheetDrawing">
      <xdr:col>6</xdr:col>
      <xdr:colOff>38100</xdr:colOff>
      <xdr:row>37</xdr:row>
      <xdr:rowOff>106680</xdr:rowOff>
    </xdr:to>
    <xdr:sp macro="" textlink="">
      <xdr:nvSpPr>
        <xdr:cNvPr id="72" name="フローチャート: 判断 71"/>
        <xdr:cNvSpPr/>
      </xdr:nvSpPr>
      <xdr:spPr>
        <a:xfrm>
          <a:off x="1079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123190</xdr:rowOff>
    </xdr:from>
    <xdr:ext cx="534035" cy="258445"/>
    <xdr:sp macro="" textlink="">
      <xdr:nvSpPr>
        <xdr:cNvPr id="73" name="テキスト ボックス 72"/>
        <xdr:cNvSpPr txBox="1"/>
      </xdr:nvSpPr>
      <xdr:spPr>
        <a:xfrm>
          <a:off x="862965" y="6123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155575</xdr:rowOff>
    </xdr:from>
    <xdr:to xmlns:xdr="http://schemas.openxmlformats.org/drawingml/2006/spreadsheetDrawing">
      <xdr:col>24</xdr:col>
      <xdr:colOff>114300</xdr:colOff>
      <xdr:row>37</xdr:row>
      <xdr:rowOff>86360</xdr:rowOff>
    </xdr:to>
    <xdr:sp macro="" textlink="">
      <xdr:nvSpPr>
        <xdr:cNvPr id="79" name="楕円 78"/>
        <xdr:cNvSpPr/>
      </xdr:nvSpPr>
      <xdr:spPr>
        <a:xfrm>
          <a:off x="4584700" y="6327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6985</xdr:rowOff>
    </xdr:from>
    <xdr:ext cx="534670" cy="258445"/>
    <xdr:sp macro="" textlink="">
      <xdr:nvSpPr>
        <xdr:cNvPr id="80" name="議会費該当値テキスト"/>
        <xdr:cNvSpPr txBox="1"/>
      </xdr:nvSpPr>
      <xdr:spPr>
        <a:xfrm>
          <a:off x="4686300" y="61791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20955</xdr:rowOff>
    </xdr:from>
    <xdr:to xmlns:xdr="http://schemas.openxmlformats.org/drawingml/2006/spreadsheetDrawing">
      <xdr:col>20</xdr:col>
      <xdr:colOff>38100</xdr:colOff>
      <xdr:row>37</xdr:row>
      <xdr:rowOff>122555</xdr:rowOff>
    </xdr:to>
    <xdr:sp macro="" textlink="">
      <xdr:nvSpPr>
        <xdr:cNvPr id="81" name="楕円 80"/>
        <xdr:cNvSpPr/>
      </xdr:nvSpPr>
      <xdr:spPr>
        <a:xfrm>
          <a:off x="3746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113665</xdr:rowOff>
    </xdr:from>
    <xdr:ext cx="534035" cy="258445"/>
    <xdr:sp macro="" textlink="">
      <xdr:nvSpPr>
        <xdr:cNvPr id="82" name="テキスト ボックス 81"/>
        <xdr:cNvSpPr txBox="1"/>
      </xdr:nvSpPr>
      <xdr:spPr>
        <a:xfrm>
          <a:off x="3529965" y="6457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26035</xdr:rowOff>
    </xdr:from>
    <xdr:to xmlns:xdr="http://schemas.openxmlformats.org/drawingml/2006/spreadsheetDrawing">
      <xdr:col>15</xdr:col>
      <xdr:colOff>101600</xdr:colOff>
      <xdr:row>37</xdr:row>
      <xdr:rowOff>127635</xdr:rowOff>
    </xdr:to>
    <xdr:sp macro="" textlink="">
      <xdr:nvSpPr>
        <xdr:cNvPr id="83" name="楕円 82"/>
        <xdr:cNvSpPr/>
      </xdr:nvSpPr>
      <xdr:spPr>
        <a:xfrm>
          <a:off x="28575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118745</xdr:rowOff>
    </xdr:from>
    <xdr:ext cx="534035" cy="259080"/>
    <xdr:sp macro="" textlink="">
      <xdr:nvSpPr>
        <xdr:cNvPr id="84" name="テキスト ボックス 83"/>
        <xdr:cNvSpPr txBox="1"/>
      </xdr:nvSpPr>
      <xdr:spPr>
        <a:xfrm>
          <a:off x="2640965" y="6462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17780</xdr:rowOff>
    </xdr:from>
    <xdr:to xmlns:xdr="http://schemas.openxmlformats.org/drawingml/2006/spreadsheetDrawing">
      <xdr:col>10</xdr:col>
      <xdr:colOff>165100</xdr:colOff>
      <xdr:row>37</xdr:row>
      <xdr:rowOff>119380</xdr:rowOff>
    </xdr:to>
    <xdr:sp macro="" textlink="">
      <xdr:nvSpPr>
        <xdr:cNvPr id="85" name="楕円 84"/>
        <xdr:cNvSpPr/>
      </xdr:nvSpPr>
      <xdr:spPr>
        <a:xfrm>
          <a:off x="1968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110490</xdr:rowOff>
    </xdr:from>
    <xdr:ext cx="534035" cy="258445"/>
    <xdr:sp macro="" textlink="">
      <xdr:nvSpPr>
        <xdr:cNvPr id="86" name="テキスト ボックス 85"/>
        <xdr:cNvSpPr txBox="1"/>
      </xdr:nvSpPr>
      <xdr:spPr>
        <a:xfrm>
          <a:off x="1751965" y="6454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21590</xdr:rowOff>
    </xdr:from>
    <xdr:to xmlns:xdr="http://schemas.openxmlformats.org/drawingml/2006/spreadsheetDrawing">
      <xdr:col>6</xdr:col>
      <xdr:colOff>38100</xdr:colOff>
      <xdr:row>37</xdr:row>
      <xdr:rowOff>123190</xdr:rowOff>
    </xdr:to>
    <xdr:sp macro="" textlink="">
      <xdr:nvSpPr>
        <xdr:cNvPr id="87" name="楕円 86"/>
        <xdr:cNvSpPr/>
      </xdr:nvSpPr>
      <xdr:spPr>
        <a:xfrm>
          <a:off x="1079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114300</xdr:rowOff>
    </xdr:from>
    <xdr:ext cx="534035" cy="259080"/>
    <xdr:sp macro="" textlink="">
      <xdr:nvSpPr>
        <xdr:cNvPr id="88" name="テキスト ボックス 87"/>
        <xdr:cNvSpPr txBox="1"/>
      </xdr:nvSpPr>
      <xdr:spPr>
        <a:xfrm>
          <a:off x="862965" y="6457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0" name="テキスト ボックス 99"/>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2" name="テキスト ボックス 101"/>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5165" cy="258445"/>
    <xdr:sp macro="" textlink="">
      <xdr:nvSpPr>
        <xdr:cNvPr id="104" name="テキスト ボックス 103"/>
        <xdr:cNvSpPr txBox="1"/>
      </xdr:nvSpPr>
      <xdr:spPr>
        <a:xfrm>
          <a:off x="76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130810</xdr:rowOff>
    </xdr:from>
    <xdr:ext cx="685165" cy="259080"/>
    <xdr:sp macro="" textlink="">
      <xdr:nvSpPr>
        <xdr:cNvPr id="106" name="テキスト ボックス 105"/>
        <xdr:cNvSpPr txBox="1"/>
      </xdr:nvSpPr>
      <xdr:spPr>
        <a:xfrm>
          <a:off x="76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08" name="テキスト ボックス 107"/>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0" name="テキスト ボックス 109"/>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122555</xdr:rowOff>
    </xdr:from>
    <xdr:to xmlns:xdr="http://schemas.openxmlformats.org/drawingml/2006/spreadsheetDrawing">
      <xdr:col>24</xdr:col>
      <xdr:colOff>62865</xdr:colOff>
      <xdr:row>58</xdr:row>
      <xdr:rowOff>106045</xdr:rowOff>
    </xdr:to>
    <xdr:cxnSp macro="">
      <xdr:nvCxnSpPr>
        <xdr:cNvPr id="112" name="直線コネクタ 111"/>
        <xdr:cNvCxnSpPr/>
      </xdr:nvCxnSpPr>
      <xdr:spPr>
        <a:xfrm flipV="1">
          <a:off x="4633595" y="869505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109855</xdr:rowOff>
    </xdr:from>
    <xdr:ext cx="598805" cy="258445"/>
    <xdr:sp macro="" textlink="">
      <xdr:nvSpPr>
        <xdr:cNvPr id="113" name="総務費最小値テキスト"/>
        <xdr:cNvSpPr txBox="1"/>
      </xdr:nvSpPr>
      <xdr:spPr>
        <a:xfrm>
          <a:off x="4686300" y="100539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106045</xdr:rowOff>
    </xdr:from>
    <xdr:to xmlns:xdr="http://schemas.openxmlformats.org/drawingml/2006/spreadsheetDrawing">
      <xdr:col>24</xdr:col>
      <xdr:colOff>152400</xdr:colOff>
      <xdr:row>58</xdr:row>
      <xdr:rowOff>106045</xdr:rowOff>
    </xdr:to>
    <xdr:cxnSp macro="">
      <xdr:nvCxnSpPr>
        <xdr:cNvPr id="114" name="直線コネクタ 113"/>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69215</xdr:rowOff>
    </xdr:from>
    <xdr:ext cx="690245" cy="259080"/>
    <xdr:sp macro="" textlink="">
      <xdr:nvSpPr>
        <xdr:cNvPr id="115" name="総務費最大値テキスト"/>
        <xdr:cNvSpPr txBox="1"/>
      </xdr:nvSpPr>
      <xdr:spPr>
        <a:xfrm>
          <a:off x="4686300" y="84702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1,922,406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122555</xdr:rowOff>
    </xdr:from>
    <xdr:to xmlns:xdr="http://schemas.openxmlformats.org/drawingml/2006/spreadsheetDrawing">
      <xdr:col>24</xdr:col>
      <xdr:colOff>152400</xdr:colOff>
      <xdr:row>50</xdr:row>
      <xdr:rowOff>122555</xdr:rowOff>
    </xdr:to>
    <xdr:cxnSp macro="">
      <xdr:nvCxnSpPr>
        <xdr:cNvPr id="116" name="直線コネクタ 115"/>
        <xdr:cNvCxnSpPr/>
      </xdr:nvCxnSpPr>
      <xdr:spPr>
        <a:xfrm>
          <a:off x="4546600" y="869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99695</xdr:rowOff>
    </xdr:from>
    <xdr:to xmlns:xdr="http://schemas.openxmlformats.org/drawingml/2006/spreadsheetDrawing">
      <xdr:col>24</xdr:col>
      <xdr:colOff>63500</xdr:colOff>
      <xdr:row>57</xdr:row>
      <xdr:rowOff>135890</xdr:rowOff>
    </xdr:to>
    <xdr:cxnSp macro="">
      <xdr:nvCxnSpPr>
        <xdr:cNvPr id="117" name="直線コネクタ 116"/>
        <xdr:cNvCxnSpPr/>
      </xdr:nvCxnSpPr>
      <xdr:spPr>
        <a:xfrm>
          <a:off x="3797300" y="987234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69850</xdr:rowOff>
    </xdr:from>
    <xdr:ext cx="598805" cy="259080"/>
    <xdr:sp macro="" textlink="">
      <xdr:nvSpPr>
        <xdr:cNvPr id="118" name="総務費平均値テキスト"/>
        <xdr:cNvSpPr txBox="1"/>
      </xdr:nvSpPr>
      <xdr:spPr>
        <a:xfrm>
          <a:off x="4686300" y="9671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46990</xdr:rowOff>
    </xdr:from>
    <xdr:to xmlns:xdr="http://schemas.openxmlformats.org/drawingml/2006/spreadsheetDrawing">
      <xdr:col>24</xdr:col>
      <xdr:colOff>114300</xdr:colOff>
      <xdr:row>57</xdr:row>
      <xdr:rowOff>148590</xdr:rowOff>
    </xdr:to>
    <xdr:sp macro="" textlink="">
      <xdr:nvSpPr>
        <xdr:cNvPr id="119" name="フローチャート: 判断 118"/>
        <xdr:cNvSpPr/>
      </xdr:nvSpPr>
      <xdr:spPr>
        <a:xfrm>
          <a:off x="45847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99695</xdr:rowOff>
    </xdr:from>
    <xdr:to xmlns:xdr="http://schemas.openxmlformats.org/drawingml/2006/spreadsheetDrawing">
      <xdr:col>19</xdr:col>
      <xdr:colOff>177800</xdr:colOff>
      <xdr:row>57</xdr:row>
      <xdr:rowOff>146050</xdr:rowOff>
    </xdr:to>
    <xdr:cxnSp macro="">
      <xdr:nvCxnSpPr>
        <xdr:cNvPr id="120" name="直線コネクタ 119"/>
        <xdr:cNvCxnSpPr/>
      </xdr:nvCxnSpPr>
      <xdr:spPr>
        <a:xfrm flipV="1">
          <a:off x="2908300" y="987234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54610</xdr:rowOff>
    </xdr:from>
    <xdr:to xmlns:xdr="http://schemas.openxmlformats.org/drawingml/2006/spreadsheetDrawing">
      <xdr:col>20</xdr:col>
      <xdr:colOff>38100</xdr:colOff>
      <xdr:row>57</xdr:row>
      <xdr:rowOff>156210</xdr:rowOff>
    </xdr:to>
    <xdr:sp macro="" textlink="">
      <xdr:nvSpPr>
        <xdr:cNvPr id="121" name="フローチャート: 判断 120"/>
        <xdr:cNvSpPr/>
      </xdr:nvSpPr>
      <xdr:spPr>
        <a:xfrm>
          <a:off x="3746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147955</xdr:rowOff>
    </xdr:from>
    <xdr:ext cx="598170" cy="258445"/>
    <xdr:sp macro="" textlink="">
      <xdr:nvSpPr>
        <xdr:cNvPr id="122" name="テキスト ボックス 121"/>
        <xdr:cNvSpPr txBox="1"/>
      </xdr:nvSpPr>
      <xdr:spPr>
        <a:xfrm>
          <a:off x="3497580" y="9920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146050</xdr:rowOff>
    </xdr:from>
    <xdr:to xmlns:xdr="http://schemas.openxmlformats.org/drawingml/2006/spreadsheetDrawing">
      <xdr:col>15</xdr:col>
      <xdr:colOff>50800</xdr:colOff>
      <xdr:row>58</xdr:row>
      <xdr:rowOff>57150</xdr:rowOff>
    </xdr:to>
    <xdr:cxnSp macro="">
      <xdr:nvCxnSpPr>
        <xdr:cNvPr id="123" name="直線コネクタ 122"/>
        <xdr:cNvCxnSpPr/>
      </xdr:nvCxnSpPr>
      <xdr:spPr>
        <a:xfrm flipV="1">
          <a:off x="2019300" y="991870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15875</xdr:rowOff>
    </xdr:from>
    <xdr:to xmlns:xdr="http://schemas.openxmlformats.org/drawingml/2006/spreadsheetDrawing">
      <xdr:col>15</xdr:col>
      <xdr:colOff>101600</xdr:colOff>
      <xdr:row>57</xdr:row>
      <xdr:rowOff>117475</xdr:rowOff>
    </xdr:to>
    <xdr:sp macro="" textlink="">
      <xdr:nvSpPr>
        <xdr:cNvPr id="124" name="フローチャート: 判断 123"/>
        <xdr:cNvSpPr/>
      </xdr:nvSpPr>
      <xdr:spPr>
        <a:xfrm>
          <a:off x="2857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133985</xdr:rowOff>
    </xdr:from>
    <xdr:ext cx="598170" cy="258445"/>
    <xdr:sp macro="" textlink="">
      <xdr:nvSpPr>
        <xdr:cNvPr id="125" name="テキスト ボックス 124"/>
        <xdr:cNvSpPr txBox="1"/>
      </xdr:nvSpPr>
      <xdr:spPr>
        <a:xfrm>
          <a:off x="2608580" y="9563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57150</xdr:rowOff>
    </xdr:from>
    <xdr:to xmlns:xdr="http://schemas.openxmlformats.org/drawingml/2006/spreadsheetDrawing">
      <xdr:col>10</xdr:col>
      <xdr:colOff>114300</xdr:colOff>
      <xdr:row>58</xdr:row>
      <xdr:rowOff>104775</xdr:rowOff>
    </xdr:to>
    <xdr:cxnSp macro="">
      <xdr:nvCxnSpPr>
        <xdr:cNvPr id="126" name="直線コネクタ 125"/>
        <xdr:cNvCxnSpPr/>
      </xdr:nvCxnSpPr>
      <xdr:spPr>
        <a:xfrm flipV="1">
          <a:off x="1130300" y="1000125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120650</xdr:rowOff>
    </xdr:from>
    <xdr:to xmlns:xdr="http://schemas.openxmlformats.org/drawingml/2006/spreadsheetDrawing">
      <xdr:col>10</xdr:col>
      <xdr:colOff>165100</xdr:colOff>
      <xdr:row>58</xdr:row>
      <xdr:rowOff>50800</xdr:rowOff>
    </xdr:to>
    <xdr:sp macro="" textlink="">
      <xdr:nvSpPr>
        <xdr:cNvPr id="127" name="フローチャート: 判断 126"/>
        <xdr:cNvSpPr/>
      </xdr:nvSpPr>
      <xdr:spPr>
        <a:xfrm>
          <a:off x="1968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67310</xdr:rowOff>
    </xdr:from>
    <xdr:ext cx="598170" cy="259080"/>
    <xdr:sp macro="" textlink="">
      <xdr:nvSpPr>
        <xdr:cNvPr id="128" name="テキスト ボックス 127"/>
        <xdr:cNvSpPr txBox="1"/>
      </xdr:nvSpPr>
      <xdr:spPr>
        <a:xfrm>
          <a:off x="1719580" y="96685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121285</xdr:rowOff>
    </xdr:from>
    <xdr:to xmlns:xdr="http://schemas.openxmlformats.org/drawingml/2006/spreadsheetDrawing">
      <xdr:col>6</xdr:col>
      <xdr:colOff>38100</xdr:colOff>
      <xdr:row>58</xdr:row>
      <xdr:rowOff>52070</xdr:rowOff>
    </xdr:to>
    <xdr:sp macro="" textlink="">
      <xdr:nvSpPr>
        <xdr:cNvPr id="129" name="フローチャート: 判断 128"/>
        <xdr:cNvSpPr/>
      </xdr:nvSpPr>
      <xdr:spPr>
        <a:xfrm>
          <a:off x="107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67945</xdr:rowOff>
    </xdr:from>
    <xdr:ext cx="598170" cy="258445"/>
    <xdr:sp macro="" textlink="">
      <xdr:nvSpPr>
        <xdr:cNvPr id="130" name="テキスト ボックス 129"/>
        <xdr:cNvSpPr txBox="1"/>
      </xdr:nvSpPr>
      <xdr:spPr>
        <a:xfrm>
          <a:off x="830580" y="9669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85090</xdr:rowOff>
    </xdr:from>
    <xdr:to xmlns:xdr="http://schemas.openxmlformats.org/drawingml/2006/spreadsheetDrawing">
      <xdr:col>24</xdr:col>
      <xdr:colOff>114300</xdr:colOff>
      <xdr:row>58</xdr:row>
      <xdr:rowOff>15240</xdr:rowOff>
    </xdr:to>
    <xdr:sp macro="" textlink="">
      <xdr:nvSpPr>
        <xdr:cNvPr id="136" name="楕円 135"/>
        <xdr:cNvSpPr/>
      </xdr:nvSpPr>
      <xdr:spPr>
        <a:xfrm>
          <a:off x="4584700" y="98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63500</xdr:rowOff>
    </xdr:from>
    <xdr:ext cx="598805" cy="258445"/>
    <xdr:sp macro="" textlink="">
      <xdr:nvSpPr>
        <xdr:cNvPr id="137" name="総務費該当値テキスト"/>
        <xdr:cNvSpPr txBox="1"/>
      </xdr:nvSpPr>
      <xdr:spPr>
        <a:xfrm>
          <a:off x="4686300" y="98361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48895</xdr:rowOff>
    </xdr:from>
    <xdr:to xmlns:xdr="http://schemas.openxmlformats.org/drawingml/2006/spreadsheetDrawing">
      <xdr:col>20</xdr:col>
      <xdr:colOff>38100</xdr:colOff>
      <xdr:row>57</xdr:row>
      <xdr:rowOff>150495</xdr:rowOff>
    </xdr:to>
    <xdr:sp macro="" textlink="">
      <xdr:nvSpPr>
        <xdr:cNvPr id="138" name="楕円 137"/>
        <xdr:cNvSpPr/>
      </xdr:nvSpPr>
      <xdr:spPr>
        <a:xfrm>
          <a:off x="37465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167005</xdr:rowOff>
    </xdr:from>
    <xdr:ext cx="598170" cy="258445"/>
    <xdr:sp macro="" textlink="">
      <xdr:nvSpPr>
        <xdr:cNvPr id="139" name="テキスト ボックス 138"/>
        <xdr:cNvSpPr txBox="1"/>
      </xdr:nvSpPr>
      <xdr:spPr>
        <a:xfrm>
          <a:off x="3497580" y="95967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95250</xdr:rowOff>
    </xdr:from>
    <xdr:to xmlns:xdr="http://schemas.openxmlformats.org/drawingml/2006/spreadsheetDrawing">
      <xdr:col>15</xdr:col>
      <xdr:colOff>101600</xdr:colOff>
      <xdr:row>58</xdr:row>
      <xdr:rowOff>25400</xdr:rowOff>
    </xdr:to>
    <xdr:sp macro="" textlink="">
      <xdr:nvSpPr>
        <xdr:cNvPr id="140" name="楕円 139"/>
        <xdr:cNvSpPr/>
      </xdr:nvSpPr>
      <xdr:spPr>
        <a:xfrm>
          <a:off x="28575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16510</xdr:rowOff>
    </xdr:from>
    <xdr:ext cx="598170" cy="259080"/>
    <xdr:sp macro="" textlink="">
      <xdr:nvSpPr>
        <xdr:cNvPr id="141" name="テキスト ボックス 140"/>
        <xdr:cNvSpPr txBox="1"/>
      </xdr:nvSpPr>
      <xdr:spPr>
        <a:xfrm>
          <a:off x="2608580" y="9960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6350</xdr:rowOff>
    </xdr:from>
    <xdr:to xmlns:xdr="http://schemas.openxmlformats.org/drawingml/2006/spreadsheetDrawing">
      <xdr:col>10</xdr:col>
      <xdr:colOff>165100</xdr:colOff>
      <xdr:row>58</xdr:row>
      <xdr:rowOff>107950</xdr:rowOff>
    </xdr:to>
    <xdr:sp macro="" textlink="">
      <xdr:nvSpPr>
        <xdr:cNvPr id="142" name="楕円 141"/>
        <xdr:cNvSpPr/>
      </xdr:nvSpPr>
      <xdr:spPr>
        <a:xfrm>
          <a:off x="1968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99060</xdr:rowOff>
    </xdr:from>
    <xdr:ext cx="598170" cy="258445"/>
    <xdr:sp macro="" textlink="">
      <xdr:nvSpPr>
        <xdr:cNvPr id="143" name="テキスト ボックス 142"/>
        <xdr:cNvSpPr txBox="1"/>
      </xdr:nvSpPr>
      <xdr:spPr>
        <a:xfrm>
          <a:off x="1719580" y="10043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53975</xdr:rowOff>
    </xdr:from>
    <xdr:to xmlns:xdr="http://schemas.openxmlformats.org/drawingml/2006/spreadsheetDrawing">
      <xdr:col>6</xdr:col>
      <xdr:colOff>38100</xdr:colOff>
      <xdr:row>58</xdr:row>
      <xdr:rowOff>155575</xdr:rowOff>
    </xdr:to>
    <xdr:sp macro="" textlink="">
      <xdr:nvSpPr>
        <xdr:cNvPr id="144" name="楕円 143"/>
        <xdr:cNvSpPr/>
      </xdr:nvSpPr>
      <xdr:spPr>
        <a:xfrm>
          <a:off x="1079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146685</xdr:rowOff>
    </xdr:from>
    <xdr:ext cx="598170" cy="258445"/>
    <xdr:sp macro="" textlink="">
      <xdr:nvSpPr>
        <xdr:cNvPr id="145" name="テキスト ボックス 144"/>
        <xdr:cNvSpPr txBox="1"/>
      </xdr:nvSpPr>
      <xdr:spPr>
        <a:xfrm>
          <a:off x="830580" y="100907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238,802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6" name="テキスト ボックス 155"/>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4995" cy="259080"/>
    <xdr:sp macro="" textlink="">
      <xdr:nvSpPr>
        <xdr:cNvPr id="158" name="テキスト ボックス 157"/>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995" cy="258445"/>
    <xdr:sp macro="" textlink="">
      <xdr:nvSpPr>
        <xdr:cNvPr id="160" name="テキスト ボックス 159"/>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995" cy="259080"/>
    <xdr:sp macro="" textlink="">
      <xdr:nvSpPr>
        <xdr:cNvPr id="162" name="テキスト ボックス 161"/>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995" cy="258445"/>
    <xdr:sp macro="" textlink="">
      <xdr:nvSpPr>
        <xdr:cNvPr id="164" name="テキスト ボックス 163"/>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995" cy="258445"/>
    <xdr:sp macro="" textlink="">
      <xdr:nvSpPr>
        <xdr:cNvPr id="166" name="テキスト ボックス 165"/>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995" cy="259080"/>
    <xdr:sp macro="" textlink="">
      <xdr:nvSpPr>
        <xdr:cNvPr id="168" name="テキスト ボックス 167"/>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0" name="テキスト ボックス 169"/>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15875</xdr:rowOff>
    </xdr:from>
    <xdr:to xmlns:xdr="http://schemas.openxmlformats.org/drawingml/2006/spreadsheetDrawing">
      <xdr:col>24</xdr:col>
      <xdr:colOff>62865</xdr:colOff>
      <xdr:row>78</xdr:row>
      <xdr:rowOff>139700</xdr:rowOff>
    </xdr:to>
    <xdr:cxnSp macro="">
      <xdr:nvCxnSpPr>
        <xdr:cNvPr id="172" name="直線コネクタ 171"/>
        <xdr:cNvCxnSpPr/>
      </xdr:nvCxnSpPr>
      <xdr:spPr>
        <a:xfrm flipV="1">
          <a:off x="4633595" y="120173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143510</xdr:rowOff>
    </xdr:from>
    <xdr:ext cx="598805" cy="258445"/>
    <xdr:sp macro="" textlink="">
      <xdr:nvSpPr>
        <xdr:cNvPr id="173" name="民生費最小値テキスト"/>
        <xdr:cNvSpPr txBox="1"/>
      </xdr:nvSpPr>
      <xdr:spPr>
        <a:xfrm>
          <a:off x="4686300" y="135166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139,943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139700</xdr:rowOff>
    </xdr:from>
    <xdr:to xmlns:xdr="http://schemas.openxmlformats.org/drawingml/2006/spreadsheetDrawing">
      <xdr:col>24</xdr:col>
      <xdr:colOff>152400</xdr:colOff>
      <xdr:row>78</xdr:row>
      <xdr:rowOff>139700</xdr:rowOff>
    </xdr:to>
    <xdr:cxnSp macro="">
      <xdr:nvCxnSpPr>
        <xdr:cNvPr id="174" name="直線コネクタ 173"/>
        <xdr:cNvCxnSpPr/>
      </xdr:nvCxnSpPr>
      <xdr:spPr>
        <a:xfrm>
          <a:off x="4546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133985</xdr:rowOff>
    </xdr:from>
    <xdr:ext cx="598805" cy="258445"/>
    <xdr:sp macro="" textlink="">
      <xdr:nvSpPr>
        <xdr:cNvPr id="175" name="民生費最大値テキスト"/>
        <xdr:cNvSpPr txBox="1"/>
      </xdr:nvSpPr>
      <xdr:spPr>
        <a:xfrm>
          <a:off x="4686300" y="11792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597,908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15875</xdr:rowOff>
    </xdr:from>
    <xdr:to xmlns:xdr="http://schemas.openxmlformats.org/drawingml/2006/spreadsheetDrawing">
      <xdr:col>24</xdr:col>
      <xdr:colOff>152400</xdr:colOff>
      <xdr:row>70</xdr:row>
      <xdr:rowOff>15875</xdr:rowOff>
    </xdr:to>
    <xdr:cxnSp macro="">
      <xdr:nvCxnSpPr>
        <xdr:cNvPr id="176" name="直線コネクタ 175"/>
        <xdr:cNvCxnSpPr/>
      </xdr:nvCxnSpPr>
      <xdr:spPr>
        <a:xfrm>
          <a:off x="4546600" y="1201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106045</xdr:rowOff>
    </xdr:from>
    <xdr:to xmlns:xdr="http://schemas.openxmlformats.org/drawingml/2006/spreadsheetDrawing">
      <xdr:col>24</xdr:col>
      <xdr:colOff>63500</xdr:colOff>
      <xdr:row>75</xdr:row>
      <xdr:rowOff>19685</xdr:rowOff>
    </xdr:to>
    <xdr:cxnSp macro="">
      <xdr:nvCxnSpPr>
        <xdr:cNvPr id="177" name="直線コネクタ 176"/>
        <xdr:cNvCxnSpPr/>
      </xdr:nvCxnSpPr>
      <xdr:spPr>
        <a:xfrm flipV="1">
          <a:off x="3797300" y="12793345"/>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44450</xdr:rowOff>
    </xdr:from>
    <xdr:ext cx="598805" cy="259080"/>
    <xdr:sp macro="" textlink="">
      <xdr:nvSpPr>
        <xdr:cNvPr id="178" name="民生費平均値テキスト"/>
        <xdr:cNvSpPr txBox="1"/>
      </xdr:nvSpPr>
      <xdr:spPr>
        <a:xfrm>
          <a:off x="4686300" y="130746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66040</xdr:rowOff>
    </xdr:from>
    <xdr:to xmlns:xdr="http://schemas.openxmlformats.org/drawingml/2006/spreadsheetDrawing">
      <xdr:col>24</xdr:col>
      <xdr:colOff>114300</xdr:colOff>
      <xdr:row>76</xdr:row>
      <xdr:rowOff>167640</xdr:rowOff>
    </xdr:to>
    <xdr:sp macro="" textlink="">
      <xdr:nvSpPr>
        <xdr:cNvPr id="179" name="フローチャート: 判断 178"/>
        <xdr:cNvSpPr/>
      </xdr:nvSpPr>
      <xdr:spPr>
        <a:xfrm>
          <a:off x="45847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19685</xdr:rowOff>
    </xdr:from>
    <xdr:to xmlns:xdr="http://schemas.openxmlformats.org/drawingml/2006/spreadsheetDrawing">
      <xdr:col>19</xdr:col>
      <xdr:colOff>177800</xdr:colOff>
      <xdr:row>76</xdr:row>
      <xdr:rowOff>47625</xdr:rowOff>
    </xdr:to>
    <xdr:cxnSp macro="">
      <xdr:nvCxnSpPr>
        <xdr:cNvPr id="180" name="直線コネクタ 179"/>
        <xdr:cNvCxnSpPr/>
      </xdr:nvCxnSpPr>
      <xdr:spPr>
        <a:xfrm flipV="1">
          <a:off x="2908300" y="12878435"/>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48895</xdr:rowOff>
    </xdr:from>
    <xdr:to xmlns:xdr="http://schemas.openxmlformats.org/drawingml/2006/spreadsheetDrawing">
      <xdr:col>20</xdr:col>
      <xdr:colOff>38100</xdr:colOff>
      <xdr:row>76</xdr:row>
      <xdr:rowOff>150495</xdr:rowOff>
    </xdr:to>
    <xdr:sp macro="" textlink="">
      <xdr:nvSpPr>
        <xdr:cNvPr id="181" name="フローチャート: 判断 180"/>
        <xdr:cNvSpPr/>
      </xdr:nvSpPr>
      <xdr:spPr>
        <a:xfrm>
          <a:off x="3746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141605</xdr:rowOff>
    </xdr:from>
    <xdr:ext cx="598170" cy="259080"/>
    <xdr:sp macro="" textlink="">
      <xdr:nvSpPr>
        <xdr:cNvPr id="182" name="テキスト ボックス 181"/>
        <xdr:cNvSpPr txBox="1"/>
      </xdr:nvSpPr>
      <xdr:spPr>
        <a:xfrm>
          <a:off x="3497580" y="13171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47625</xdr:rowOff>
    </xdr:from>
    <xdr:to xmlns:xdr="http://schemas.openxmlformats.org/drawingml/2006/spreadsheetDrawing">
      <xdr:col>15</xdr:col>
      <xdr:colOff>50800</xdr:colOff>
      <xdr:row>76</xdr:row>
      <xdr:rowOff>95885</xdr:rowOff>
    </xdr:to>
    <xdr:cxnSp macro="">
      <xdr:nvCxnSpPr>
        <xdr:cNvPr id="183" name="直線コネクタ 182"/>
        <xdr:cNvCxnSpPr/>
      </xdr:nvCxnSpPr>
      <xdr:spPr>
        <a:xfrm flipV="1">
          <a:off x="2019300" y="1307782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120650</xdr:rowOff>
    </xdr:from>
    <xdr:to xmlns:xdr="http://schemas.openxmlformats.org/drawingml/2006/spreadsheetDrawing">
      <xdr:col>15</xdr:col>
      <xdr:colOff>101600</xdr:colOff>
      <xdr:row>77</xdr:row>
      <xdr:rowOff>50165</xdr:rowOff>
    </xdr:to>
    <xdr:sp macro="" textlink="">
      <xdr:nvSpPr>
        <xdr:cNvPr id="184" name="フローチャート: 判断 183"/>
        <xdr:cNvSpPr/>
      </xdr:nvSpPr>
      <xdr:spPr>
        <a:xfrm>
          <a:off x="2857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41275</xdr:rowOff>
    </xdr:from>
    <xdr:ext cx="598170" cy="258445"/>
    <xdr:sp macro="" textlink="">
      <xdr:nvSpPr>
        <xdr:cNvPr id="185" name="テキスト ボックス 184"/>
        <xdr:cNvSpPr txBox="1"/>
      </xdr:nvSpPr>
      <xdr:spPr>
        <a:xfrm>
          <a:off x="2608580" y="132429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95885</xdr:rowOff>
    </xdr:from>
    <xdr:to xmlns:xdr="http://schemas.openxmlformats.org/drawingml/2006/spreadsheetDrawing">
      <xdr:col>10</xdr:col>
      <xdr:colOff>114300</xdr:colOff>
      <xdr:row>77</xdr:row>
      <xdr:rowOff>5080</xdr:rowOff>
    </xdr:to>
    <xdr:cxnSp macro="">
      <xdr:nvCxnSpPr>
        <xdr:cNvPr id="186" name="直線コネクタ 185"/>
        <xdr:cNvCxnSpPr/>
      </xdr:nvCxnSpPr>
      <xdr:spPr>
        <a:xfrm flipV="1">
          <a:off x="1130300" y="1312608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6350</xdr:rowOff>
    </xdr:from>
    <xdr:to xmlns:xdr="http://schemas.openxmlformats.org/drawingml/2006/spreadsheetDrawing">
      <xdr:col>10</xdr:col>
      <xdr:colOff>165100</xdr:colOff>
      <xdr:row>77</xdr:row>
      <xdr:rowOff>107315</xdr:rowOff>
    </xdr:to>
    <xdr:sp macro="" textlink="">
      <xdr:nvSpPr>
        <xdr:cNvPr id="187" name="フローチャート: 判断 186"/>
        <xdr:cNvSpPr/>
      </xdr:nvSpPr>
      <xdr:spPr>
        <a:xfrm>
          <a:off x="19685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99060</xdr:rowOff>
    </xdr:from>
    <xdr:ext cx="598170" cy="258445"/>
    <xdr:sp macro="" textlink="">
      <xdr:nvSpPr>
        <xdr:cNvPr id="188" name="テキスト ボックス 187"/>
        <xdr:cNvSpPr txBox="1"/>
      </xdr:nvSpPr>
      <xdr:spPr>
        <a:xfrm>
          <a:off x="1719580" y="13300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36195</xdr:rowOff>
    </xdr:from>
    <xdr:to xmlns:xdr="http://schemas.openxmlformats.org/drawingml/2006/spreadsheetDrawing">
      <xdr:col>6</xdr:col>
      <xdr:colOff>38100</xdr:colOff>
      <xdr:row>77</xdr:row>
      <xdr:rowOff>137795</xdr:rowOff>
    </xdr:to>
    <xdr:sp macro="" textlink="">
      <xdr:nvSpPr>
        <xdr:cNvPr id="189" name="フローチャート: 判断 188"/>
        <xdr:cNvSpPr/>
      </xdr:nvSpPr>
      <xdr:spPr>
        <a:xfrm>
          <a:off x="107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128905</xdr:rowOff>
    </xdr:from>
    <xdr:ext cx="598170" cy="259080"/>
    <xdr:sp macro="" textlink="">
      <xdr:nvSpPr>
        <xdr:cNvPr id="190" name="テキスト ボックス 189"/>
        <xdr:cNvSpPr txBox="1"/>
      </xdr:nvSpPr>
      <xdr:spPr>
        <a:xfrm>
          <a:off x="830580" y="13330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55245</xdr:rowOff>
    </xdr:from>
    <xdr:to xmlns:xdr="http://schemas.openxmlformats.org/drawingml/2006/spreadsheetDrawing">
      <xdr:col>24</xdr:col>
      <xdr:colOff>114300</xdr:colOff>
      <xdr:row>74</xdr:row>
      <xdr:rowOff>156845</xdr:rowOff>
    </xdr:to>
    <xdr:sp macro="" textlink="">
      <xdr:nvSpPr>
        <xdr:cNvPr id="196" name="楕円 195"/>
        <xdr:cNvSpPr/>
      </xdr:nvSpPr>
      <xdr:spPr>
        <a:xfrm>
          <a:off x="45847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78740</xdr:rowOff>
    </xdr:from>
    <xdr:ext cx="598805" cy="259080"/>
    <xdr:sp macro="" textlink="">
      <xdr:nvSpPr>
        <xdr:cNvPr id="197" name="民生費該当値テキスト"/>
        <xdr:cNvSpPr txBox="1"/>
      </xdr:nvSpPr>
      <xdr:spPr>
        <a:xfrm>
          <a:off x="4686300" y="12594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140335</xdr:rowOff>
    </xdr:from>
    <xdr:to xmlns:xdr="http://schemas.openxmlformats.org/drawingml/2006/spreadsheetDrawing">
      <xdr:col>20</xdr:col>
      <xdr:colOff>38100</xdr:colOff>
      <xdr:row>75</xdr:row>
      <xdr:rowOff>70485</xdr:rowOff>
    </xdr:to>
    <xdr:sp macro="" textlink="">
      <xdr:nvSpPr>
        <xdr:cNvPr id="198" name="楕円 197"/>
        <xdr:cNvSpPr/>
      </xdr:nvSpPr>
      <xdr:spPr>
        <a:xfrm>
          <a:off x="3746500" y="128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86995</xdr:rowOff>
    </xdr:from>
    <xdr:ext cx="598170" cy="258445"/>
    <xdr:sp macro="" textlink="">
      <xdr:nvSpPr>
        <xdr:cNvPr id="199" name="テキスト ボックス 198"/>
        <xdr:cNvSpPr txBox="1"/>
      </xdr:nvSpPr>
      <xdr:spPr>
        <a:xfrm>
          <a:off x="3497580" y="126028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168275</xdr:rowOff>
    </xdr:from>
    <xdr:to xmlns:xdr="http://schemas.openxmlformats.org/drawingml/2006/spreadsheetDrawing">
      <xdr:col>15</xdr:col>
      <xdr:colOff>101600</xdr:colOff>
      <xdr:row>76</xdr:row>
      <xdr:rowOff>98425</xdr:rowOff>
    </xdr:to>
    <xdr:sp macro="" textlink="">
      <xdr:nvSpPr>
        <xdr:cNvPr id="200" name="楕円 199"/>
        <xdr:cNvSpPr/>
      </xdr:nvSpPr>
      <xdr:spPr>
        <a:xfrm>
          <a:off x="2857500" y="130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114935</xdr:rowOff>
    </xdr:from>
    <xdr:ext cx="598170" cy="259080"/>
    <xdr:sp macro="" textlink="">
      <xdr:nvSpPr>
        <xdr:cNvPr id="201" name="テキスト ボックス 200"/>
        <xdr:cNvSpPr txBox="1"/>
      </xdr:nvSpPr>
      <xdr:spPr>
        <a:xfrm>
          <a:off x="2608580" y="128022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45085</xdr:rowOff>
    </xdr:from>
    <xdr:to xmlns:xdr="http://schemas.openxmlformats.org/drawingml/2006/spreadsheetDrawing">
      <xdr:col>10</xdr:col>
      <xdr:colOff>165100</xdr:colOff>
      <xdr:row>76</xdr:row>
      <xdr:rowOff>146685</xdr:rowOff>
    </xdr:to>
    <xdr:sp macro="" textlink="">
      <xdr:nvSpPr>
        <xdr:cNvPr id="202" name="楕円 201"/>
        <xdr:cNvSpPr/>
      </xdr:nvSpPr>
      <xdr:spPr>
        <a:xfrm>
          <a:off x="1968500" y="130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163195</xdr:rowOff>
    </xdr:from>
    <xdr:ext cx="598170" cy="259080"/>
    <xdr:sp macro="" textlink="">
      <xdr:nvSpPr>
        <xdr:cNvPr id="203" name="テキスト ボックス 202"/>
        <xdr:cNvSpPr txBox="1"/>
      </xdr:nvSpPr>
      <xdr:spPr>
        <a:xfrm>
          <a:off x="1719580" y="128504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125730</xdr:rowOff>
    </xdr:from>
    <xdr:to xmlns:xdr="http://schemas.openxmlformats.org/drawingml/2006/spreadsheetDrawing">
      <xdr:col>6</xdr:col>
      <xdr:colOff>38100</xdr:colOff>
      <xdr:row>77</xdr:row>
      <xdr:rowOff>55880</xdr:rowOff>
    </xdr:to>
    <xdr:sp macro="" textlink="">
      <xdr:nvSpPr>
        <xdr:cNvPr id="204" name="楕円 203"/>
        <xdr:cNvSpPr/>
      </xdr:nvSpPr>
      <xdr:spPr>
        <a:xfrm>
          <a:off x="10795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72390</xdr:rowOff>
    </xdr:from>
    <xdr:ext cx="598170" cy="259080"/>
    <xdr:sp macro="" textlink="">
      <xdr:nvSpPr>
        <xdr:cNvPr id="205" name="テキスト ボックス 204"/>
        <xdr:cNvSpPr txBox="1"/>
      </xdr:nvSpPr>
      <xdr:spPr>
        <a:xfrm>
          <a:off x="830580" y="12931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4" name="テキスト ボックス 21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285" cy="259080"/>
    <xdr:sp macro="" textlink="">
      <xdr:nvSpPr>
        <xdr:cNvPr id="217" name="テキスト ボックス 216"/>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4995" cy="258445"/>
    <xdr:sp macro="" textlink="">
      <xdr:nvSpPr>
        <xdr:cNvPr id="219" name="テキスト ボックス 218"/>
        <xdr:cNvSpPr txBox="1"/>
      </xdr:nvSpPr>
      <xdr:spPr>
        <a:xfrm>
          <a:off x="166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995" cy="259080"/>
    <xdr:sp macro="" textlink="">
      <xdr:nvSpPr>
        <xdr:cNvPr id="221" name="テキスト ボックス 220"/>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8445"/>
    <xdr:sp macro="" textlink="">
      <xdr:nvSpPr>
        <xdr:cNvPr id="223" name="テキスト ボックス 222"/>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5" name="テキスト ボックス 224"/>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7" name="テキスト ボックス 226"/>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9" name="テキスト ボックス 228"/>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104775</xdr:rowOff>
    </xdr:from>
    <xdr:to xmlns:xdr="http://schemas.openxmlformats.org/drawingml/2006/spreadsheetDrawing">
      <xdr:col>24</xdr:col>
      <xdr:colOff>62865</xdr:colOff>
      <xdr:row>98</xdr:row>
      <xdr:rowOff>139065</xdr:rowOff>
    </xdr:to>
    <xdr:cxnSp macro="">
      <xdr:nvCxnSpPr>
        <xdr:cNvPr id="231" name="直線コネクタ 230"/>
        <xdr:cNvCxnSpPr/>
      </xdr:nvCxnSpPr>
      <xdr:spPr>
        <a:xfrm flipV="1">
          <a:off x="4633595" y="1553527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143510</xdr:rowOff>
    </xdr:from>
    <xdr:ext cx="534670" cy="258445"/>
    <xdr:sp macro="" textlink="">
      <xdr:nvSpPr>
        <xdr:cNvPr id="232" name="衛生費最小値テキスト"/>
        <xdr:cNvSpPr txBox="1"/>
      </xdr:nvSpPr>
      <xdr:spPr>
        <a:xfrm>
          <a:off x="4686300" y="169456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139065</xdr:rowOff>
    </xdr:from>
    <xdr:to xmlns:xdr="http://schemas.openxmlformats.org/drawingml/2006/spreadsheetDrawing">
      <xdr:col>24</xdr:col>
      <xdr:colOff>152400</xdr:colOff>
      <xdr:row>98</xdr:row>
      <xdr:rowOff>139065</xdr:rowOff>
    </xdr:to>
    <xdr:cxnSp macro="">
      <xdr:nvCxnSpPr>
        <xdr:cNvPr id="233" name="直線コネクタ 232"/>
        <xdr:cNvCxnSpPr/>
      </xdr:nvCxnSpPr>
      <xdr:spPr>
        <a:xfrm>
          <a:off x="4546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52070</xdr:rowOff>
    </xdr:from>
    <xdr:ext cx="598805" cy="258445"/>
    <xdr:sp macro="" textlink="">
      <xdr:nvSpPr>
        <xdr:cNvPr id="234" name="衛生費最大値テキスト"/>
        <xdr:cNvSpPr txBox="1"/>
      </xdr:nvSpPr>
      <xdr:spPr>
        <a:xfrm>
          <a:off x="4686300" y="15311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470,631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104775</xdr:rowOff>
    </xdr:from>
    <xdr:to xmlns:xdr="http://schemas.openxmlformats.org/drawingml/2006/spreadsheetDrawing">
      <xdr:col>24</xdr:col>
      <xdr:colOff>152400</xdr:colOff>
      <xdr:row>90</xdr:row>
      <xdr:rowOff>104775</xdr:rowOff>
    </xdr:to>
    <xdr:cxnSp macro="">
      <xdr:nvCxnSpPr>
        <xdr:cNvPr id="235" name="直線コネクタ 234"/>
        <xdr:cNvCxnSpPr/>
      </xdr:nvCxnSpPr>
      <xdr:spPr>
        <a:xfrm>
          <a:off x="4546600" y="1553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136525</xdr:rowOff>
    </xdr:from>
    <xdr:to xmlns:xdr="http://schemas.openxmlformats.org/drawingml/2006/spreadsheetDrawing">
      <xdr:col>24</xdr:col>
      <xdr:colOff>63500</xdr:colOff>
      <xdr:row>96</xdr:row>
      <xdr:rowOff>162560</xdr:rowOff>
    </xdr:to>
    <xdr:cxnSp macro="">
      <xdr:nvCxnSpPr>
        <xdr:cNvPr id="236" name="直線コネクタ 235"/>
        <xdr:cNvCxnSpPr/>
      </xdr:nvCxnSpPr>
      <xdr:spPr>
        <a:xfrm flipV="1">
          <a:off x="3797300" y="1659572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99060</xdr:rowOff>
    </xdr:from>
    <xdr:ext cx="598805" cy="258445"/>
    <xdr:sp macro="" textlink="">
      <xdr:nvSpPr>
        <xdr:cNvPr id="237" name="衛生費平均値テキスト"/>
        <xdr:cNvSpPr txBox="1"/>
      </xdr:nvSpPr>
      <xdr:spPr>
        <a:xfrm>
          <a:off x="4686300" y="165582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120650</xdr:rowOff>
    </xdr:from>
    <xdr:to xmlns:xdr="http://schemas.openxmlformats.org/drawingml/2006/spreadsheetDrawing">
      <xdr:col>24</xdr:col>
      <xdr:colOff>114300</xdr:colOff>
      <xdr:row>97</xdr:row>
      <xdr:rowOff>50800</xdr:rowOff>
    </xdr:to>
    <xdr:sp macro="" textlink="">
      <xdr:nvSpPr>
        <xdr:cNvPr id="238" name="フローチャート: 判断 237"/>
        <xdr:cNvSpPr/>
      </xdr:nvSpPr>
      <xdr:spPr>
        <a:xfrm>
          <a:off x="45847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162560</xdr:rowOff>
    </xdr:from>
    <xdr:to xmlns:xdr="http://schemas.openxmlformats.org/drawingml/2006/spreadsheetDrawing">
      <xdr:col>19</xdr:col>
      <xdr:colOff>177800</xdr:colOff>
      <xdr:row>97</xdr:row>
      <xdr:rowOff>63500</xdr:rowOff>
    </xdr:to>
    <xdr:cxnSp macro="">
      <xdr:nvCxnSpPr>
        <xdr:cNvPr id="239" name="直線コネクタ 238"/>
        <xdr:cNvCxnSpPr/>
      </xdr:nvCxnSpPr>
      <xdr:spPr>
        <a:xfrm flipV="1">
          <a:off x="2908300" y="1662176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133350</xdr:rowOff>
    </xdr:from>
    <xdr:to xmlns:xdr="http://schemas.openxmlformats.org/drawingml/2006/spreadsheetDrawing">
      <xdr:col>20</xdr:col>
      <xdr:colOff>38100</xdr:colOff>
      <xdr:row>97</xdr:row>
      <xdr:rowOff>63500</xdr:rowOff>
    </xdr:to>
    <xdr:sp macro="" textlink="">
      <xdr:nvSpPr>
        <xdr:cNvPr id="240" name="フローチャート: 判断 239"/>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54610</xdr:rowOff>
    </xdr:from>
    <xdr:ext cx="598170" cy="258445"/>
    <xdr:sp macro="" textlink="">
      <xdr:nvSpPr>
        <xdr:cNvPr id="241" name="テキスト ボックス 240"/>
        <xdr:cNvSpPr txBox="1"/>
      </xdr:nvSpPr>
      <xdr:spPr>
        <a:xfrm>
          <a:off x="3497580" y="16685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59055</xdr:rowOff>
    </xdr:from>
    <xdr:to xmlns:xdr="http://schemas.openxmlformats.org/drawingml/2006/spreadsheetDrawing">
      <xdr:col>15</xdr:col>
      <xdr:colOff>50800</xdr:colOff>
      <xdr:row>97</xdr:row>
      <xdr:rowOff>63500</xdr:rowOff>
    </xdr:to>
    <xdr:cxnSp macro="">
      <xdr:nvCxnSpPr>
        <xdr:cNvPr id="242" name="直線コネクタ 241"/>
        <xdr:cNvCxnSpPr/>
      </xdr:nvCxnSpPr>
      <xdr:spPr>
        <a:xfrm>
          <a:off x="2019300" y="166897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147955</xdr:rowOff>
    </xdr:from>
    <xdr:to xmlns:xdr="http://schemas.openxmlformats.org/drawingml/2006/spreadsheetDrawing">
      <xdr:col>15</xdr:col>
      <xdr:colOff>101600</xdr:colOff>
      <xdr:row>97</xdr:row>
      <xdr:rowOff>78105</xdr:rowOff>
    </xdr:to>
    <xdr:sp macro="" textlink="">
      <xdr:nvSpPr>
        <xdr:cNvPr id="243" name="フローチャート: 判断 242"/>
        <xdr:cNvSpPr/>
      </xdr:nvSpPr>
      <xdr:spPr>
        <a:xfrm>
          <a:off x="2857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94615</xdr:rowOff>
    </xdr:from>
    <xdr:ext cx="598170" cy="259080"/>
    <xdr:sp macro="" textlink="">
      <xdr:nvSpPr>
        <xdr:cNvPr id="244" name="テキスト ボックス 243"/>
        <xdr:cNvSpPr txBox="1"/>
      </xdr:nvSpPr>
      <xdr:spPr>
        <a:xfrm>
          <a:off x="2608580" y="16382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59055</xdr:rowOff>
    </xdr:from>
    <xdr:to xmlns:xdr="http://schemas.openxmlformats.org/drawingml/2006/spreadsheetDrawing">
      <xdr:col>10</xdr:col>
      <xdr:colOff>114300</xdr:colOff>
      <xdr:row>97</xdr:row>
      <xdr:rowOff>79375</xdr:rowOff>
    </xdr:to>
    <xdr:cxnSp macro="">
      <xdr:nvCxnSpPr>
        <xdr:cNvPr id="245" name="直線コネクタ 244"/>
        <xdr:cNvCxnSpPr/>
      </xdr:nvCxnSpPr>
      <xdr:spPr>
        <a:xfrm flipV="1">
          <a:off x="1130300" y="166897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22225</xdr:rowOff>
    </xdr:from>
    <xdr:to xmlns:xdr="http://schemas.openxmlformats.org/drawingml/2006/spreadsheetDrawing">
      <xdr:col>10</xdr:col>
      <xdr:colOff>165100</xdr:colOff>
      <xdr:row>97</xdr:row>
      <xdr:rowOff>123825</xdr:rowOff>
    </xdr:to>
    <xdr:sp macro="" textlink="">
      <xdr:nvSpPr>
        <xdr:cNvPr id="246" name="フローチャート: 判断 245"/>
        <xdr:cNvSpPr/>
      </xdr:nvSpPr>
      <xdr:spPr>
        <a:xfrm>
          <a:off x="1968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114935</xdr:rowOff>
    </xdr:from>
    <xdr:ext cx="598170" cy="259080"/>
    <xdr:sp macro="" textlink="">
      <xdr:nvSpPr>
        <xdr:cNvPr id="247" name="テキスト ボックス 246"/>
        <xdr:cNvSpPr txBox="1"/>
      </xdr:nvSpPr>
      <xdr:spPr>
        <a:xfrm>
          <a:off x="1719580" y="167455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50800</xdr:rowOff>
    </xdr:from>
    <xdr:to xmlns:xdr="http://schemas.openxmlformats.org/drawingml/2006/spreadsheetDrawing">
      <xdr:col>6</xdr:col>
      <xdr:colOff>38100</xdr:colOff>
      <xdr:row>97</xdr:row>
      <xdr:rowOff>152400</xdr:rowOff>
    </xdr:to>
    <xdr:sp macro="" textlink="">
      <xdr:nvSpPr>
        <xdr:cNvPr id="248" name="フローチャート: 判断 247"/>
        <xdr:cNvSpPr/>
      </xdr:nvSpPr>
      <xdr:spPr>
        <a:xfrm>
          <a:off x="1079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143510</xdr:rowOff>
    </xdr:from>
    <xdr:ext cx="598170" cy="258445"/>
    <xdr:sp macro="" textlink="">
      <xdr:nvSpPr>
        <xdr:cNvPr id="249" name="テキスト ボックス 248"/>
        <xdr:cNvSpPr txBox="1"/>
      </xdr:nvSpPr>
      <xdr:spPr>
        <a:xfrm>
          <a:off x="830580" y="16774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86360</xdr:rowOff>
    </xdr:from>
    <xdr:to xmlns:xdr="http://schemas.openxmlformats.org/drawingml/2006/spreadsheetDrawing">
      <xdr:col>24</xdr:col>
      <xdr:colOff>114300</xdr:colOff>
      <xdr:row>97</xdr:row>
      <xdr:rowOff>15875</xdr:rowOff>
    </xdr:to>
    <xdr:sp macro="" textlink="">
      <xdr:nvSpPr>
        <xdr:cNvPr id="255" name="楕円 254"/>
        <xdr:cNvSpPr/>
      </xdr:nvSpPr>
      <xdr:spPr>
        <a:xfrm>
          <a:off x="4584700" y="16545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109220</xdr:rowOff>
    </xdr:from>
    <xdr:ext cx="598805" cy="258445"/>
    <xdr:sp macro="" textlink="">
      <xdr:nvSpPr>
        <xdr:cNvPr id="256" name="衛生費該当値テキスト"/>
        <xdr:cNvSpPr txBox="1"/>
      </xdr:nvSpPr>
      <xdr:spPr>
        <a:xfrm>
          <a:off x="4686300" y="163969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111760</xdr:rowOff>
    </xdr:from>
    <xdr:to xmlns:xdr="http://schemas.openxmlformats.org/drawingml/2006/spreadsheetDrawing">
      <xdr:col>20</xdr:col>
      <xdr:colOff>38100</xdr:colOff>
      <xdr:row>97</xdr:row>
      <xdr:rowOff>41910</xdr:rowOff>
    </xdr:to>
    <xdr:sp macro="" textlink="">
      <xdr:nvSpPr>
        <xdr:cNvPr id="257" name="楕円 256"/>
        <xdr:cNvSpPr/>
      </xdr:nvSpPr>
      <xdr:spPr>
        <a:xfrm>
          <a:off x="3746500" y="165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58420</xdr:rowOff>
    </xdr:from>
    <xdr:ext cx="598170" cy="259080"/>
    <xdr:sp macro="" textlink="">
      <xdr:nvSpPr>
        <xdr:cNvPr id="258" name="テキスト ボックス 257"/>
        <xdr:cNvSpPr txBox="1"/>
      </xdr:nvSpPr>
      <xdr:spPr>
        <a:xfrm>
          <a:off x="3497580" y="16346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12700</xdr:rowOff>
    </xdr:from>
    <xdr:to xmlns:xdr="http://schemas.openxmlformats.org/drawingml/2006/spreadsheetDrawing">
      <xdr:col>15</xdr:col>
      <xdr:colOff>101600</xdr:colOff>
      <xdr:row>97</xdr:row>
      <xdr:rowOff>114300</xdr:rowOff>
    </xdr:to>
    <xdr:sp macro="" textlink="">
      <xdr:nvSpPr>
        <xdr:cNvPr id="259" name="楕円 258"/>
        <xdr:cNvSpPr/>
      </xdr:nvSpPr>
      <xdr:spPr>
        <a:xfrm>
          <a:off x="2857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105410</xdr:rowOff>
    </xdr:from>
    <xdr:ext cx="598170" cy="259080"/>
    <xdr:sp macro="" textlink="">
      <xdr:nvSpPr>
        <xdr:cNvPr id="260" name="テキスト ボックス 259"/>
        <xdr:cNvSpPr txBox="1"/>
      </xdr:nvSpPr>
      <xdr:spPr>
        <a:xfrm>
          <a:off x="2608580" y="167360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8255</xdr:rowOff>
    </xdr:from>
    <xdr:to xmlns:xdr="http://schemas.openxmlformats.org/drawingml/2006/spreadsheetDrawing">
      <xdr:col>10</xdr:col>
      <xdr:colOff>165100</xdr:colOff>
      <xdr:row>97</xdr:row>
      <xdr:rowOff>109855</xdr:rowOff>
    </xdr:to>
    <xdr:sp macro="" textlink="">
      <xdr:nvSpPr>
        <xdr:cNvPr id="261" name="楕円 260"/>
        <xdr:cNvSpPr/>
      </xdr:nvSpPr>
      <xdr:spPr>
        <a:xfrm>
          <a:off x="1968500" y="1663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126365</xdr:rowOff>
    </xdr:from>
    <xdr:ext cx="598170" cy="259080"/>
    <xdr:sp macro="" textlink="">
      <xdr:nvSpPr>
        <xdr:cNvPr id="262" name="テキスト ボックス 261"/>
        <xdr:cNvSpPr txBox="1"/>
      </xdr:nvSpPr>
      <xdr:spPr>
        <a:xfrm>
          <a:off x="1719580" y="164141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29210</xdr:rowOff>
    </xdr:from>
    <xdr:to xmlns:xdr="http://schemas.openxmlformats.org/drawingml/2006/spreadsheetDrawing">
      <xdr:col>6</xdr:col>
      <xdr:colOff>38100</xdr:colOff>
      <xdr:row>97</xdr:row>
      <xdr:rowOff>130175</xdr:rowOff>
    </xdr:to>
    <xdr:sp macro="" textlink="">
      <xdr:nvSpPr>
        <xdr:cNvPr id="263" name="楕円 262"/>
        <xdr:cNvSpPr/>
      </xdr:nvSpPr>
      <xdr:spPr>
        <a:xfrm>
          <a:off x="10795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146685</xdr:rowOff>
    </xdr:from>
    <xdr:ext cx="598170" cy="258445"/>
    <xdr:sp macro="" textlink="">
      <xdr:nvSpPr>
        <xdr:cNvPr id="264" name="テキスト ボックス 263"/>
        <xdr:cNvSpPr txBox="1"/>
      </xdr:nvSpPr>
      <xdr:spPr>
        <a:xfrm>
          <a:off x="830580" y="164344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3" name="テキスト ボックス 272"/>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6" name="テキスト ボックス 275"/>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725" cy="259080"/>
    <xdr:sp macro="" textlink="">
      <xdr:nvSpPr>
        <xdr:cNvPr id="278" name="テキスト ボックス 277"/>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6725" cy="258445"/>
    <xdr:sp macro="" textlink="">
      <xdr:nvSpPr>
        <xdr:cNvPr id="280" name="テキスト ボックス 279"/>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725" cy="259080"/>
    <xdr:sp macro="" textlink="">
      <xdr:nvSpPr>
        <xdr:cNvPr id="282" name="テキスト ボックス 281"/>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4" name="テキスト ボックス 283"/>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8445"/>
    <xdr:sp macro="" textlink="">
      <xdr:nvSpPr>
        <xdr:cNvPr id="286" name="テキスト ボックス 285"/>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153035</xdr:rowOff>
    </xdr:from>
    <xdr:to xmlns:xdr="http://schemas.openxmlformats.org/drawingml/2006/spreadsheetDrawing">
      <xdr:col>54</xdr:col>
      <xdr:colOff>189865</xdr:colOff>
      <xdr:row>39</xdr:row>
      <xdr:rowOff>44450</xdr:rowOff>
    </xdr:to>
    <xdr:cxnSp macro="">
      <xdr:nvCxnSpPr>
        <xdr:cNvPr id="288" name="直線コネクタ 287"/>
        <xdr:cNvCxnSpPr/>
      </xdr:nvCxnSpPr>
      <xdr:spPr>
        <a:xfrm flipV="1">
          <a:off x="10475595" y="5125085"/>
          <a:ext cx="1270" cy="1605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9"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90" name="直線コネクタ 289"/>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99695</xdr:rowOff>
    </xdr:from>
    <xdr:ext cx="534670" cy="258445"/>
    <xdr:sp macro="" textlink="">
      <xdr:nvSpPr>
        <xdr:cNvPr id="291" name="労働費最大値テキスト"/>
        <xdr:cNvSpPr txBox="1"/>
      </xdr:nvSpPr>
      <xdr:spPr>
        <a:xfrm>
          <a:off x="10528300" y="4900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153035</xdr:rowOff>
    </xdr:from>
    <xdr:to xmlns:xdr="http://schemas.openxmlformats.org/drawingml/2006/spreadsheetDrawing">
      <xdr:col>55</xdr:col>
      <xdr:colOff>88900</xdr:colOff>
      <xdr:row>29</xdr:row>
      <xdr:rowOff>153035</xdr:rowOff>
    </xdr:to>
    <xdr:cxnSp macro="">
      <xdr:nvCxnSpPr>
        <xdr:cNvPr id="292" name="直線コネクタ 291"/>
        <xdr:cNvCxnSpPr/>
      </xdr:nvCxnSpPr>
      <xdr:spPr>
        <a:xfrm>
          <a:off x="10388600" y="512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43180</xdr:rowOff>
    </xdr:from>
    <xdr:to xmlns:xdr="http://schemas.openxmlformats.org/drawingml/2006/spreadsheetDrawing">
      <xdr:col>55</xdr:col>
      <xdr:colOff>0</xdr:colOff>
      <xdr:row>39</xdr:row>
      <xdr:rowOff>43815</xdr:rowOff>
    </xdr:to>
    <xdr:cxnSp macro="">
      <xdr:nvCxnSpPr>
        <xdr:cNvPr id="293" name="直線コネクタ 292"/>
        <xdr:cNvCxnSpPr/>
      </xdr:nvCxnSpPr>
      <xdr:spPr>
        <a:xfrm>
          <a:off x="9639300" y="67297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105410</xdr:rowOff>
    </xdr:from>
    <xdr:ext cx="378460" cy="259080"/>
    <xdr:sp macro="" textlink="">
      <xdr:nvSpPr>
        <xdr:cNvPr id="294" name="労働費平均値テキスト"/>
        <xdr:cNvSpPr txBox="1"/>
      </xdr:nvSpPr>
      <xdr:spPr>
        <a:xfrm>
          <a:off x="10528300" y="64490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82550</xdr:rowOff>
    </xdr:from>
    <xdr:to xmlns:xdr="http://schemas.openxmlformats.org/drawingml/2006/spreadsheetDrawing">
      <xdr:col>55</xdr:col>
      <xdr:colOff>50800</xdr:colOff>
      <xdr:row>39</xdr:row>
      <xdr:rowOff>12700</xdr:rowOff>
    </xdr:to>
    <xdr:sp macro="" textlink="">
      <xdr:nvSpPr>
        <xdr:cNvPr id="295" name="フローチャート: 判断 294"/>
        <xdr:cNvSpPr/>
      </xdr:nvSpPr>
      <xdr:spPr>
        <a:xfrm>
          <a:off x="10426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43180</xdr:rowOff>
    </xdr:from>
    <xdr:to xmlns:xdr="http://schemas.openxmlformats.org/drawingml/2006/spreadsheetDrawing">
      <xdr:col>50</xdr:col>
      <xdr:colOff>114300</xdr:colOff>
      <xdr:row>39</xdr:row>
      <xdr:rowOff>43180</xdr:rowOff>
    </xdr:to>
    <xdr:cxnSp macro="">
      <xdr:nvCxnSpPr>
        <xdr:cNvPr id="296" name="直線コネクタ 295"/>
        <xdr:cNvCxnSpPr/>
      </xdr:nvCxnSpPr>
      <xdr:spPr>
        <a:xfrm>
          <a:off x="8750300" y="6729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75565</xdr:rowOff>
    </xdr:from>
    <xdr:to xmlns:xdr="http://schemas.openxmlformats.org/drawingml/2006/spreadsheetDrawing">
      <xdr:col>50</xdr:col>
      <xdr:colOff>165100</xdr:colOff>
      <xdr:row>39</xdr:row>
      <xdr:rowOff>6350</xdr:rowOff>
    </xdr:to>
    <xdr:sp macro="" textlink="">
      <xdr:nvSpPr>
        <xdr:cNvPr id="297" name="フローチャート: 判断 296"/>
        <xdr:cNvSpPr/>
      </xdr:nvSpPr>
      <xdr:spPr>
        <a:xfrm>
          <a:off x="9588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22225</xdr:rowOff>
    </xdr:from>
    <xdr:ext cx="378460" cy="258445"/>
    <xdr:sp macro="" textlink="">
      <xdr:nvSpPr>
        <xdr:cNvPr id="298" name="テキスト ボックス 297"/>
        <xdr:cNvSpPr txBox="1"/>
      </xdr:nvSpPr>
      <xdr:spPr>
        <a:xfrm>
          <a:off x="9450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43180</xdr:rowOff>
    </xdr:from>
    <xdr:to xmlns:xdr="http://schemas.openxmlformats.org/drawingml/2006/spreadsheetDrawing">
      <xdr:col>45</xdr:col>
      <xdr:colOff>177800</xdr:colOff>
      <xdr:row>39</xdr:row>
      <xdr:rowOff>43180</xdr:rowOff>
    </xdr:to>
    <xdr:cxnSp macro="">
      <xdr:nvCxnSpPr>
        <xdr:cNvPr id="299" name="直線コネクタ 298"/>
        <xdr:cNvCxnSpPr/>
      </xdr:nvCxnSpPr>
      <xdr:spPr>
        <a:xfrm>
          <a:off x="7861300" y="6729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72390</xdr:rowOff>
    </xdr:from>
    <xdr:to xmlns:xdr="http://schemas.openxmlformats.org/drawingml/2006/spreadsheetDrawing">
      <xdr:col>46</xdr:col>
      <xdr:colOff>38100</xdr:colOff>
      <xdr:row>39</xdr:row>
      <xdr:rowOff>2540</xdr:rowOff>
    </xdr:to>
    <xdr:sp macro="" textlink="">
      <xdr:nvSpPr>
        <xdr:cNvPr id="300" name="フローチャート: 判断 299"/>
        <xdr:cNvSpPr/>
      </xdr:nvSpPr>
      <xdr:spPr>
        <a:xfrm>
          <a:off x="8699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19050</xdr:rowOff>
    </xdr:from>
    <xdr:ext cx="378460" cy="258445"/>
    <xdr:sp macro="" textlink="">
      <xdr:nvSpPr>
        <xdr:cNvPr id="301" name="テキスト ボックス 300"/>
        <xdr:cNvSpPr txBox="1"/>
      </xdr:nvSpPr>
      <xdr:spPr>
        <a:xfrm>
          <a:off x="8561070" y="63627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43180</xdr:rowOff>
    </xdr:from>
    <xdr:to xmlns:xdr="http://schemas.openxmlformats.org/drawingml/2006/spreadsheetDrawing">
      <xdr:col>41</xdr:col>
      <xdr:colOff>50800</xdr:colOff>
      <xdr:row>39</xdr:row>
      <xdr:rowOff>43180</xdr:rowOff>
    </xdr:to>
    <xdr:cxnSp macro="">
      <xdr:nvCxnSpPr>
        <xdr:cNvPr id="302" name="直線コネクタ 301"/>
        <xdr:cNvCxnSpPr/>
      </xdr:nvCxnSpPr>
      <xdr:spPr>
        <a:xfrm flipV="1">
          <a:off x="6972300" y="6729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93345</xdr:rowOff>
    </xdr:from>
    <xdr:to xmlns:xdr="http://schemas.openxmlformats.org/drawingml/2006/spreadsheetDrawing">
      <xdr:col>41</xdr:col>
      <xdr:colOff>101600</xdr:colOff>
      <xdr:row>39</xdr:row>
      <xdr:rowOff>23495</xdr:rowOff>
    </xdr:to>
    <xdr:sp macro="" textlink="">
      <xdr:nvSpPr>
        <xdr:cNvPr id="303" name="フローチャート: 判断 302"/>
        <xdr:cNvSpPr/>
      </xdr:nvSpPr>
      <xdr:spPr>
        <a:xfrm>
          <a:off x="78105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40640</xdr:rowOff>
    </xdr:from>
    <xdr:ext cx="378460" cy="258445"/>
    <xdr:sp macro="" textlink="">
      <xdr:nvSpPr>
        <xdr:cNvPr id="304" name="テキスト ボックス 303"/>
        <xdr:cNvSpPr txBox="1"/>
      </xdr:nvSpPr>
      <xdr:spPr>
        <a:xfrm>
          <a:off x="7672070" y="63842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98425</xdr:rowOff>
    </xdr:from>
    <xdr:to xmlns:xdr="http://schemas.openxmlformats.org/drawingml/2006/spreadsheetDrawing">
      <xdr:col>36</xdr:col>
      <xdr:colOff>165100</xdr:colOff>
      <xdr:row>39</xdr:row>
      <xdr:rowOff>29210</xdr:rowOff>
    </xdr:to>
    <xdr:sp macro="" textlink="">
      <xdr:nvSpPr>
        <xdr:cNvPr id="305" name="フローチャート: 判断 304"/>
        <xdr:cNvSpPr/>
      </xdr:nvSpPr>
      <xdr:spPr>
        <a:xfrm>
          <a:off x="6921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45085</xdr:rowOff>
    </xdr:from>
    <xdr:ext cx="378460" cy="258445"/>
    <xdr:sp macro="" textlink="">
      <xdr:nvSpPr>
        <xdr:cNvPr id="306" name="テキスト ボックス 305"/>
        <xdr:cNvSpPr txBox="1"/>
      </xdr:nvSpPr>
      <xdr:spPr>
        <a:xfrm>
          <a:off x="6783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164465</xdr:rowOff>
    </xdr:from>
    <xdr:to xmlns:xdr="http://schemas.openxmlformats.org/drawingml/2006/spreadsheetDrawing">
      <xdr:col>55</xdr:col>
      <xdr:colOff>50800</xdr:colOff>
      <xdr:row>39</xdr:row>
      <xdr:rowOff>94615</xdr:rowOff>
    </xdr:to>
    <xdr:sp macro="" textlink="">
      <xdr:nvSpPr>
        <xdr:cNvPr id="312" name="楕円 311"/>
        <xdr:cNvSpPr/>
      </xdr:nvSpPr>
      <xdr:spPr>
        <a:xfrm>
          <a:off x="10426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79375</xdr:rowOff>
    </xdr:from>
    <xdr:ext cx="249555" cy="258445"/>
    <xdr:sp macro="" textlink="">
      <xdr:nvSpPr>
        <xdr:cNvPr id="313" name="労働費該当値テキスト"/>
        <xdr:cNvSpPr txBox="1"/>
      </xdr:nvSpPr>
      <xdr:spPr>
        <a:xfrm>
          <a:off x="10528300" y="65944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163830</xdr:rowOff>
    </xdr:from>
    <xdr:to xmlns:xdr="http://schemas.openxmlformats.org/drawingml/2006/spreadsheetDrawing">
      <xdr:col>50</xdr:col>
      <xdr:colOff>165100</xdr:colOff>
      <xdr:row>39</xdr:row>
      <xdr:rowOff>93980</xdr:rowOff>
    </xdr:to>
    <xdr:sp macro="" textlink="">
      <xdr:nvSpPr>
        <xdr:cNvPr id="314" name="楕円 313"/>
        <xdr:cNvSpPr/>
      </xdr:nvSpPr>
      <xdr:spPr>
        <a:xfrm>
          <a:off x="9588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85090</xdr:rowOff>
    </xdr:from>
    <xdr:ext cx="248920" cy="259080"/>
    <xdr:sp macro="" textlink="">
      <xdr:nvSpPr>
        <xdr:cNvPr id="315" name="テキスト ボックス 314"/>
        <xdr:cNvSpPr txBox="1"/>
      </xdr:nvSpPr>
      <xdr:spPr>
        <a:xfrm>
          <a:off x="9514840" y="677164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163830</xdr:rowOff>
    </xdr:from>
    <xdr:to xmlns:xdr="http://schemas.openxmlformats.org/drawingml/2006/spreadsheetDrawing">
      <xdr:col>46</xdr:col>
      <xdr:colOff>38100</xdr:colOff>
      <xdr:row>39</xdr:row>
      <xdr:rowOff>93980</xdr:rowOff>
    </xdr:to>
    <xdr:sp macro="" textlink="">
      <xdr:nvSpPr>
        <xdr:cNvPr id="316" name="楕円 315"/>
        <xdr:cNvSpPr/>
      </xdr:nvSpPr>
      <xdr:spPr>
        <a:xfrm>
          <a:off x="8699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85090</xdr:rowOff>
    </xdr:from>
    <xdr:ext cx="248920" cy="259080"/>
    <xdr:sp macro="" textlink="">
      <xdr:nvSpPr>
        <xdr:cNvPr id="317" name="テキスト ボックス 316"/>
        <xdr:cNvSpPr txBox="1"/>
      </xdr:nvSpPr>
      <xdr:spPr>
        <a:xfrm>
          <a:off x="8625840" y="677164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163830</xdr:rowOff>
    </xdr:from>
    <xdr:to xmlns:xdr="http://schemas.openxmlformats.org/drawingml/2006/spreadsheetDrawing">
      <xdr:col>41</xdr:col>
      <xdr:colOff>101600</xdr:colOff>
      <xdr:row>39</xdr:row>
      <xdr:rowOff>93980</xdr:rowOff>
    </xdr:to>
    <xdr:sp macro="" textlink="">
      <xdr:nvSpPr>
        <xdr:cNvPr id="318" name="楕円 317"/>
        <xdr:cNvSpPr/>
      </xdr:nvSpPr>
      <xdr:spPr>
        <a:xfrm>
          <a:off x="7810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85090</xdr:rowOff>
    </xdr:from>
    <xdr:ext cx="248920" cy="259080"/>
    <xdr:sp macro="" textlink="">
      <xdr:nvSpPr>
        <xdr:cNvPr id="319" name="テキスト ボックス 318"/>
        <xdr:cNvSpPr txBox="1"/>
      </xdr:nvSpPr>
      <xdr:spPr>
        <a:xfrm>
          <a:off x="7736840" y="677164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163830</xdr:rowOff>
    </xdr:from>
    <xdr:to xmlns:xdr="http://schemas.openxmlformats.org/drawingml/2006/spreadsheetDrawing">
      <xdr:col>36</xdr:col>
      <xdr:colOff>165100</xdr:colOff>
      <xdr:row>39</xdr:row>
      <xdr:rowOff>93980</xdr:rowOff>
    </xdr:to>
    <xdr:sp macro="" textlink="">
      <xdr:nvSpPr>
        <xdr:cNvPr id="320" name="楕円 319"/>
        <xdr:cNvSpPr/>
      </xdr:nvSpPr>
      <xdr:spPr>
        <a:xfrm>
          <a:off x="6921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85090</xdr:rowOff>
    </xdr:from>
    <xdr:ext cx="248920" cy="259080"/>
    <xdr:sp macro="" textlink="">
      <xdr:nvSpPr>
        <xdr:cNvPr id="321" name="テキスト ボックス 320"/>
        <xdr:cNvSpPr txBox="1"/>
      </xdr:nvSpPr>
      <xdr:spPr>
        <a:xfrm>
          <a:off x="6847840" y="677164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0" name="テキスト ボックス 329"/>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2" name="直線コネクタ 33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3" name="テキスト ボックス 332"/>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4" name="直線コネクタ 33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5165" cy="258445"/>
    <xdr:sp macro="" textlink="">
      <xdr:nvSpPr>
        <xdr:cNvPr id="335" name="テキスト ボックス 334"/>
        <xdr:cNvSpPr txBox="1"/>
      </xdr:nvSpPr>
      <xdr:spPr>
        <a:xfrm>
          <a:off x="5918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6" name="直線コネクタ 33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5165" cy="258445"/>
    <xdr:sp macro="" textlink="">
      <xdr:nvSpPr>
        <xdr:cNvPr id="337" name="テキスト ボックス 336"/>
        <xdr:cNvSpPr txBox="1"/>
      </xdr:nvSpPr>
      <xdr:spPr>
        <a:xfrm>
          <a:off x="5918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8" name="直線コネクタ 33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5165" cy="258445"/>
    <xdr:sp macro="" textlink="">
      <xdr:nvSpPr>
        <xdr:cNvPr id="339" name="テキスト ボックス 338"/>
        <xdr:cNvSpPr txBox="1"/>
      </xdr:nvSpPr>
      <xdr:spPr>
        <a:xfrm>
          <a:off x="5918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41" name="テキスト ボックス 340"/>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59690</xdr:rowOff>
    </xdr:from>
    <xdr:to xmlns:xdr="http://schemas.openxmlformats.org/drawingml/2006/spreadsheetDrawing">
      <xdr:col>54</xdr:col>
      <xdr:colOff>189865</xdr:colOff>
      <xdr:row>58</xdr:row>
      <xdr:rowOff>125730</xdr:rowOff>
    </xdr:to>
    <xdr:cxnSp macro="">
      <xdr:nvCxnSpPr>
        <xdr:cNvPr id="343" name="直線コネクタ 342"/>
        <xdr:cNvCxnSpPr/>
      </xdr:nvCxnSpPr>
      <xdr:spPr>
        <a:xfrm flipV="1">
          <a:off x="10475595" y="863219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129540</xdr:rowOff>
    </xdr:from>
    <xdr:ext cx="534670" cy="259080"/>
    <xdr:sp macro="" textlink="">
      <xdr:nvSpPr>
        <xdr:cNvPr id="344" name="農林水産業費最小値テキスト"/>
        <xdr:cNvSpPr txBox="1"/>
      </xdr:nvSpPr>
      <xdr:spPr>
        <a:xfrm>
          <a:off x="10528300" y="1007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125730</xdr:rowOff>
    </xdr:from>
    <xdr:to xmlns:xdr="http://schemas.openxmlformats.org/drawingml/2006/spreadsheetDrawing">
      <xdr:col>55</xdr:col>
      <xdr:colOff>88900</xdr:colOff>
      <xdr:row>58</xdr:row>
      <xdr:rowOff>125730</xdr:rowOff>
    </xdr:to>
    <xdr:cxnSp macro="">
      <xdr:nvCxnSpPr>
        <xdr:cNvPr id="345" name="直線コネクタ 344"/>
        <xdr:cNvCxnSpPr/>
      </xdr:nvCxnSpPr>
      <xdr:spPr>
        <a:xfrm>
          <a:off x="10388600" y="10069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6350</xdr:rowOff>
    </xdr:from>
    <xdr:ext cx="690245" cy="258445"/>
    <xdr:sp macro="" textlink="">
      <xdr:nvSpPr>
        <xdr:cNvPr id="346" name="農林水産業費最大値テキスト"/>
        <xdr:cNvSpPr txBox="1"/>
      </xdr:nvSpPr>
      <xdr:spPr>
        <a:xfrm>
          <a:off x="10528300" y="840740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3,175,138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59690</xdr:rowOff>
    </xdr:from>
    <xdr:to xmlns:xdr="http://schemas.openxmlformats.org/drawingml/2006/spreadsheetDrawing">
      <xdr:col>55</xdr:col>
      <xdr:colOff>88900</xdr:colOff>
      <xdr:row>50</xdr:row>
      <xdr:rowOff>59690</xdr:rowOff>
    </xdr:to>
    <xdr:cxnSp macro="">
      <xdr:nvCxnSpPr>
        <xdr:cNvPr id="347" name="直線コネクタ 346"/>
        <xdr:cNvCxnSpPr/>
      </xdr:nvCxnSpPr>
      <xdr:spPr>
        <a:xfrm>
          <a:off x="10388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93345</xdr:rowOff>
    </xdr:from>
    <xdr:to xmlns:xdr="http://schemas.openxmlformats.org/drawingml/2006/spreadsheetDrawing">
      <xdr:col>55</xdr:col>
      <xdr:colOff>0</xdr:colOff>
      <xdr:row>58</xdr:row>
      <xdr:rowOff>109855</xdr:rowOff>
    </xdr:to>
    <xdr:cxnSp macro="">
      <xdr:nvCxnSpPr>
        <xdr:cNvPr id="348" name="直線コネクタ 347"/>
        <xdr:cNvCxnSpPr/>
      </xdr:nvCxnSpPr>
      <xdr:spPr>
        <a:xfrm flipV="1">
          <a:off x="9639300" y="1003744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24765</xdr:rowOff>
    </xdr:from>
    <xdr:ext cx="598805" cy="259080"/>
    <xdr:sp macro="" textlink="">
      <xdr:nvSpPr>
        <xdr:cNvPr id="349" name="農林水産業費平均値テキスト"/>
        <xdr:cNvSpPr txBox="1"/>
      </xdr:nvSpPr>
      <xdr:spPr>
        <a:xfrm>
          <a:off x="10528300" y="97974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1905</xdr:rowOff>
    </xdr:from>
    <xdr:to xmlns:xdr="http://schemas.openxmlformats.org/drawingml/2006/spreadsheetDrawing">
      <xdr:col>55</xdr:col>
      <xdr:colOff>50800</xdr:colOff>
      <xdr:row>58</xdr:row>
      <xdr:rowOff>103505</xdr:rowOff>
    </xdr:to>
    <xdr:sp macro="" textlink="">
      <xdr:nvSpPr>
        <xdr:cNvPr id="350" name="フローチャート: 判断 349"/>
        <xdr:cNvSpPr/>
      </xdr:nvSpPr>
      <xdr:spPr>
        <a:xfrm>
          <a:off x="104267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109855</xdr:rowOff>
    </xdr:from>
    <xdr:to xmlns:xdr="http://schemas.openxmlformats.org/drawingml/2006/spreadsheetDrawing">
      <xdr:col>50</xdr:col>
      <xdr:colOff>114300</xdr:colOff>
      <xdr:row>58</xdr:row>
      <xdr:rowOff>111125</xdr:rowOff>
    </xdr:to>
    <xdr:cxnSp macro="">
      <xdr:nvCxnSpPr>
        <xdr:cNvPr id="351" name="直線コネクタ 350"/>
        <xdr:cNvCxnSpPr/>
      </xdr:nvCxnSpPr>
      <xdr:spPr>
        <a:xfrm flipV="1">
          <a:off x="8750300" y="100539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11430</xdr:rowOff>
    </xdr:from>
    <xdr:to xmlns:xdr="http://schemas.openxmlformats.org/drawingml/2006/spreadsheetDrawing">
      <xdr:col>50</xdr:col>
      <xdr:colOff>165100</xdr:colOff>
      <xdr:row>58</xdr:row>
      <xdr:rowOff>113030</xdr:rowOff>
    </xdr:to>
    <xdr:sp macro="" textlink="">
      <xdr:nvSpPr>
        <xdr:cNvPr id="352" name="フローチャート: 判断 351"/>
        <xdr:cNvSpPr/>
      </xdr:nvSpPr>
      <xdr:spPr>
        <a:xfrm>
          <a:off x="958850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129540</xdr:rowOff>
    </xdr:from>
    <xdr:ext cx="598170" cy="259080"/>
    <xdr:sp macro="" textlink="">
      <xdr:nvSpPr>
        <xdr:cNvPr id="353" name="テキスト ボックス 352"/>
        <xdr:cNvSpPr txBox="1"/>
      </xdr:nvSpPr>
      <xdr:spPr>
        <a:xfrm>
          <a:off x="9339580" y="9730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111125</xdr:rowOff>
    </xdr:from>
    <xdr:to xmlns:xdr="http://schemas.openxmlformats.org/drawingml/2006/spreadsheetDrawing">
      <xdr:col>45</xdr:col>
      <xdr:colOff>177800</xdr:colOff>
      <xdr:row>58</xdr:row>
      <xdr:rowOff>111125</xdr:rowOff>
    </xdr:to>
    <xdr:cxnSp macro="">
      <xdr:nvCxnSpPr>
        <xdr:cNvPr id="354" name="直線コネクタ 353"/>
        <xdr:cNvCxnSpPr/>
      </xdr:nvCxnSpPr>
      <xdr:spPr>
        <a:xfrm>
          <a:off x="7861300" y="100552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15875</xdr:rowOff>
    </xdr:from>
    <xdr:to xmlns:xdr="http://schemas.openxmlformats.org/drawingml/2006/spreadsheetDrawing">
      <xdr:col>46</xdr:col>
      <xdr:colOff>38100</xdr:colOff>
      <xdr:row>58</xdr:row>
      <xdr:rowOff>117475</xdr:rowOff>
    </xdr:to>
    <xdr:sp macro="" textlink="">
      <xdr:nvSpPr>
        <xdr:cNvPr id="355" name="フローチャート: 判断 354"/>
        <xdr:cNvSpPr/>
      </xdr:nvSpPr>
      <xdr:spPr>
        <a:xfrm>
          <a:off x="8699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133985</xdr:rowOff>
    </xdr:from>
    <xdr:ext cx="598170" cy="258445"/>
    <xdr:sp macro="" textlink="">
      <xdr:nvSpPr>
        <xdr:cNvPr id="356" name="テキスト ボックス 355"/>
        <xdr:cNvSpPr txBox="1"/>
      </xdr:nvSpPr>
      <xdr:spPr>
        <a:xfrm>
          <a:off x="8450580" y="9735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111125</xdr:rowOff>
    </xdr:from>
    <xdr:to xmlns:xdr="http://schemas.openxmlformats.org/drawingml/2006/spreadsheetDrawing">
      <xdr:col>41</xdr:col>
      <xdr:colOff>50800</xdr:colOff>
      <xdr:row>58</xdr:row>
      <xdr:rowOff>114300</xdr:rowOff>
    </xdr:to>
    <xdr:cxnSp macro="">
      <xdr:nvCxnSpPr>
        <xdr:cNvPr id="357" name="直線コネクタ 356"/>
        <xdr:cNvCxnSpPr/>
      </xdr:nvCxnSpPr>
      <xdr:spPr>
        <a:xfrm flipV="1">
          <a:off x="6972300" y="100552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17780</xdr:rowOff>
    </xdr:from>
    <xdr:to xmlns:xdr="http://schemas.openxmlformats.org/drawingml/2006/spreadsheetDrawing">
      <xdr:col>41</xdr:col>
      <xdr:colOff>101600</xdr:colOff>
      <xdr:row>58</xdr:row>
      <xdr:rowOff>118745</xdr:rowOff>
    </xdr:to>
    <xdr:sp macro="" textlink="">
      <xdr:nvSpPr>
        <xdr:cNvPr id="358" name="フローチャート: 判断 357"/>
        <xdr:cNvSpPr/>
      </xdr:nvSpPr>
      <xdr:spPr>
        <a:xfrm>
          <a:off x="7810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135255</xdr:rowOff>
    </xdr:from>
    <xdr:ext cx="598170" cy="258445"/>
    <xdr:sp macro="" textlink="">
      <xdr:nvSpPr>
        <xdr:cNvPr id="359" name="テキスト ボックス 358"/>
        <xdr:cNvSpPr txBox="1"/>
      </xdr:nvSpPr>
      <xdr:spPr>
        <a:xfrm>
          <a:off x="7561580" y="9736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14605</xdr:rowOff>
    </xdr:from>
    <xdr:to xmlns:xdr="http://schemas.openxmlformats.org/drawingml/2006/spreadsheetDrawing">
      <xdr:col>36</xdr:col>
      <xdr:colOff>165100</xdr:colOff>
      <xdr:row>58</xdr:row>
      <xdr:rowOff>116205</xdr:rowOff>
    </xdr:to>
    <xdr:sp macro="" textlink="">
      <xdr:nvSpPr>
        <xdr:cNvPr id="360" name="フローチャート: 判断 359"/>
        <xdr:cNvSpPr/>
      </xdr:nvSpPr>
      <xdr:spPr>
        <a:xfrm>
          <a:off x="6921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132715</xdr:rowOff>
    </xdr:from>
    <xdr:ext cx="598170" cy="258445"/>
    <xdr:sp macro="" textlink="">
      <xdr:nvSpPr>
        <xdr:cNvPr id="361" name="テキスト ボックス 360"/>
        <xdr:cNvSpPr txBox="1"/>
      </xdr:nvSpPr>
      <xdr:spPr>
        <a:xfrm>
          <a:off x="6672580" y="9733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42545</xdr:rowOff>
    </xdr:from>
    <xdr:to xmlns:xdr="http://schemas.openxmlformats.org/drawingml/2006/spreadsheetDrawing">
      <xdr:col>55</xdr:col>
      <xdr:colOff>50800</xdr:colOff>
      <xdr:row>58</xdr:row>
      <xdr:rowOff>144145</xdr:rowOff>
    </xdr:to>
    <xdr:sp macro="" textlink="">
      <xdr:nvSpPr>
        <xdr:cNvPr id="367" name="楕円 366"/>
        <xdr:cNvSpPr/>
      </xdr:nvSpPr>
      <xdr:spPr>
        <a:xfrm>
          <a:off x="104267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151765</xdr:rowOff>
    </xdr:from>
    <xdr:ext cx="598805" cy="259080"/>
    <xdr:sp macro="" textlink="">
      <xdr:nvSpPr>
        <xdr:cNvPr id="368" name="農林水産業費該当値テキスト"/>
        <xdr:cNvSpPr txBox="1"/>
      </xdr:nvSpPr>
      <xdr:spPr>
        <a:xfrm>
          <a:off x="10528300" y="9924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59055</xdr:rowOff>
    </xdr:from>
    <xdr:to xmlns:xdr="http://schemas.openxmlformats.org/drawingml/2006/spreadsheetDrawing">
      <xdr:col>50</xdr:col>
      <xdr:colOff>165100</xdr:colOff>
      <xdr:row>58</xdr:row>
      <xdr:rowOff>160655</xdr:rowOff>
    </xdr:to>
    <xdr:sp macro="" textlink="">
      <xdr:nvSpPr>
        <xdr:cNvPr id="369" name="楕円 368"/>
        <xdr:cNvSpPr/>
      </xdr:nvSpPr>
      <xdr:spPr>
        <a:xfrm>
          <a:off x="95885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151765</xdr:rowOff>
    </xdr:from>
    <xdr:ext cx="534035" cy="259080"/>
    <xdr:sp macro="" textlink="">
      <xdr:nvSpPr>
        <xdr:cNvPr id="370" name="テキスト ボックス 369"/>
        <xdr:cNvSpPr txBox="1"/>
      </xdr:nvSpPr>
      <xdr:spPr>
        <a:xfrm>
          <a:off x="9371965" y="10095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60325</xdr:rowOff>
    </xdr:from>
    <xdr:to xmlns:xdr="http://schemas.openxmlformats.org/drawingml/2006/spreadsheetDrawing">
      <xdr:col>46</xdr:col>
      <xdr:colOff>38100</xdr:colOff>
      <xdr:row>58</xdr:row>
      <xdr:rowOff>161925</xdr:rowOff>
    </xdr:to>
    <xdr:sp macro="" textlink="">
      <xdr:nvSpPr>
        <xdr:cNvPr id="371" name="楕円 370"/>
        <xdr:cNvSpPr/>
      </xdr:nvSpPr>
      <xdr:spPr>
        <a:xfrm>
          <a:off x="86995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153035</xdr:rowOff>
    </xdr:from>
    <xdr:ext cx="534035" cy="259080"/>
    <xdr:sp macro="" textlink="">
      <xdr:nvSpPr>
        <xdr:cNvPr id="372" name="テキスト ボックス 371"/>
        <xdr:cNvSpPr txBox="1"/>
      </xdr:nvSpPr>
      <xdr:spPr>
        <a:xfrm>
          <a:off x="8482965" y="10097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60325</xdr:rowOff>
    </xdr:from>
    <xdr:to xmlns:xdr="http://schemas.openxmlformats.org/drawingml/2006/spreadsheetDrawing">
      <xdr:col>41</xdr:col>
      <xdr:colOff>101600</xdr:colOff>
      <xdr:row>58</xdr:row>
      <xdr:rowOff>161925</xdr:rowOff>
    </xdr:to>
    <xdr:sp macro="" textlink="">
      <xdr:nvSpPr>
        <xdr:cNvPr id="373" name="楕円 372"/>
        <xdr:cNvSpPr/>
      </xdr:nvSpPr>
      <xdr:spPr>
        <a:xfrm>
          <a:off x="78105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153035</xdr:rowOff>
    </xdr:from>
    <xdr:ext cx="534035" cy="259080"/>
    <xdr:sp macro="" textlink="">
      <xdr:nvSpPr>
        <xdr:cNvPr id="374" name="テキスト ボックス 373"/>
        <xdr:cNvSpPr txBox="1"/>
      </xdr:nvSpPr>
      <xdr:spPr>
        <a:xfrm>
          <a:off x="7593965" y="10097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63500</xdr:rowOff>
    </xdr:from>
    <xdr:to xmlns:xdr="http://schemas.openxmlformats.org/drawingml/2006/spreadsheetDrawing">
      <xdr:col>36</xdr:col>
      <xdr:colOff>165100</xdr:colOff>
      <xdr:row>58</xdr:row>
      <xdr:rowOff>165100</xdr:rowOff>
    </xdr:to>
    <xdr:sp macro="" textlink="">
      <xdr:nvSpPr>
        <xdr:cNvPr id="375" name="楕円 374"/>
        <xdr:cNvSpPr/>
      </xdr:nvSpPr>
      <xdr:spPr>
        <a:xfrm>
          <a:off x="692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156210</xdr:rowOff>
    </xdr:from>
    <xdr:ext cx="534035" cy="258445"/>
    <xdr:sp macro="" textlink="">
      <xdr:nvSpPr>
        <xdr:cNvPr id="376" name="テキスト ボックス 375"/>
        <xdr:cNvSpPr txBox="1"/>
      </xdr:nvSpPr>
      <xdr:spPr>
        <a:xfrm>
          <a:off x="6704965" y="10100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5" name="テキスト ボックス 384"/>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88" name="テキスト ボックス 387"/>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995" cy="258445"/>
    <xdr:sp macro="" textlink="">
      <xdr:nvSpPr>
        <xdr:cNvPr id="390" name="テキスト ボックス 389"/>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92" name="テキスト ボックス 391"/>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94" name="テキスト ボックス 393"/>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6" name="テキスト ボックス 395"/>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43180</xdr:rowOff>
    </xdr:from>
    <xdr:to xmlns:xdr="http://schemas.openxmlformats.org/drawingml/2006/spreadsheetDrawing">
      <xdr:col>54</xdr:col>
      <xdr:colOff>189865</xdr:colOff>
      <xdr:row>78</xdr:row>
      <xdr:rowOff>135890</xdr:rowOff>
    </xdr:to>
    <xdr:cxnSp macro="">
      <xdr:nvCxnSpPr>
        <xdr:cNvPr id="398" name="直線コネクタ 397"/>
        <xdr:cNvCxnSpPr/>
      </xdr:nvCxnSpPr>
      <xdr:spPr>
        <a:xfrm flipV="1">
          <a:off x="10475595" y="12216130"/>
          <a:ext cx="127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139700</xdr:rowOff>
    </xdr:from>
    <xdr:ext cx="469900" cy="259080"/>
    <xdr:sp macro="" textlink="">
      <xdr:nvSpPr>
        <xdr:cNvPr id="399" name="商工費最小値テキスト"/>
        <xdr:cNvSpPr txBox="1"/>
      </xdr:nvSpPr>
      <xdr:spPr>
        <a:xfrm>
          <a:off x="10528300" y="1351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135890</xdr:rowOff>
    </xdr:from>
    <xdr:to xmlns:xdr="http://schemas.openxmlformats.org/drawingml/2006/spreadsheetDrawing">
      <xdr:col>55</xdr:col>
      <xdr:colOff>88900</xdr:colOff>
      <xdr:row>78</xdr:row>
      <xdr:rowOff>135890</xdr:rowOff>
    </xdr:to>
    <xdr:cxnSp macro="">
      <xdr:nvCxnSpPr>
        <xdr:cNvPr id="400" name="直線コネクタ 399"/>
        <xdr:cNvCxnSpPr/>
      </xdr:nvCxnSpPr>
      <xdr:spPr>
        <a:xfrm>
          <a:off x="10388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161290</xdr:rowOff>
    </xdr:from>
    <xdr:ext cx="598805" cy="259080"/>
    <xdr:sp macro="" textlink="">
      <xdr:nvSpPr>
        <xdr:cNvPr id="401" name="商工費最大値テキスト"/>
        <xdr:cNvSpPr txBox="1"/>
      </xdr:nvSpPr>
      <xdr:spPr>
        <a:xfrm>
          <a:off x="10528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567,164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43180</xdr:rowOff>
    </xdr:from>
    <xdr:to xmlns:xdr="http://schemas.openxmlformats.org/drawingml/2006/spreadsheetDrawing">
      <xdr:col>55</xdr:col>
      <xdr:colOff>88900</xdr:colOff>
      <xdr:row>71</xdr:row>
      <xdr:rowOff>43180</xdr:rowOff>
    </xdr:to>
    <xdr:cxnSp macro="">
      <xdr:nvCxnSpPr>
        <xdr:cNvPr id="402" name="直線コネクタ 401"/>
        <xdr:cNvCxnSpPr/>
      </xdr:nvCxnSpPr>
      <xdr:spPr>
        <a:xfrm>
          <a:off x="10388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57150</xdr:rowOff>
    </xdr:from>
    <xdr:to xmlns:xdr="http://schemas.openxmlformats.org/drawingml/2006/spreadsheetDrawing">
      <xdr:col>55</xdr:col>
      <xdr:colOff>0</xdr:colOff>
      <xdr:row>77</xdr:row>
      <xdr:rowOff>63500</xdr:rowOff>
    </xdr:to>
    <xdr:cxnSp macro="">
      <xdr:nvCxnSpPr>
        <xdr:cNvPr id="403" name="直線コネクタ 402"/>
        <xdr:cNvCxnSpPr/>
      </xdr:nvCxnSpPr>
      <xdr:spPr>
        <a:xfrm flipV="1">
          <a:off x="9639300" y="1325880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73660</xdr:rowOff>
    </xdr:from>
    <xdr:ext cx="534670" cy="259080"/>
    <xdr:sp macro="" textlink="">
      <xdr:nvSpPr>
        <xdr:cNvPr id="404" name="商工費平均値テキスト"/>
        <xdr:cNvSpPr txBox="1"/>
      </xdr:nvSpPr>
      <xdr:spPr>
        <a:xfrm>
          <a:off x="10528300" y="13275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95250</xdr:rowOff>
    </xdr:from>
    <xdr:to xmlns:xdr="http://schemas.openxmlformats.org/drawingml/2006/spreadsheetDrawing">
      <xdr:col>55</xdr:col>
      <xdr:colOff>50800</xdr:colOff>
      <xdr:row>78</xdr:row>
      <xdr:rowOff>25400</xdr:rowOff>
    </xdr:to>
    <xdr:sp macro="" textlink="">
      <xdr:nvSpPr>
        <xdr:cNvPr id="405" name="フローチャート: 判断 404"/>
        <xdr:cNvSpPr/>
      </xdr:nvSpPr>
      <xdr:spPr>
        <a:xfrm>
          <a:off x="104267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60960</xdr:rowOff>
    </xdr:from>
    <xdr:to xmlns:xdr="http://schemas.openxmlformats.org/drawingml/2006/spreadsheetDrawing">
      <xdr:col>50</xdr:col>
      <xdr:colOff>114300</xdr:colOff>
      <xdr:row>77</xdr:row>
      <xdr:rowOff>63500</xdr:rowOff>
    </xdr:to>
    <xdr:cxnSp macro="">
      <xdr:nvCxnSpPr>
        <xdr:cNvPr id="406" name="直線コネクタ 405"/>
        <xdr:cNvCxnSpPr/>
      </xdr:nvCxnSpPr>
      <xdr:spPr>
        <a:xfrm>
          <a:off x="8750300" y="132626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113665</xdr:rowOff>
    </xdr:from>
    <xdr:to xmlns:xdr="http://schemas.openxmlformats.org/drawingml/2006/spreadsheetDrawing">
      <xdr:col>50</xdr:col>
      <xdr:colOff>165100</xdr:colOff>
      <xdr:row>78</xdr:row>
      <xdr:rowOff>43815</xdr:rowOff>
    </xdr:to>
    <xdr:sp macro="" textlink="">
      <xdr:nvSpPr>
        <xdr:cNvPr id="407" name="フローチャート: 判断 406"/>
        <xdr:cNvSpPr/>
      </xdr:nvSpPr>
      <xdr:spPr>
        <a:xfrm>
          <a:off x="9588500" y="133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35560</xdr:rowOff>
    </xdr:from>
    <xdr:ext cx="534035" cy="259080"/>
    <xdr:sp macro="" textlink="">
      <xdr:nvSpPr>
        <xdr:cNvPr id="408" name="テキスト ボックス 407"/>
        <xdr:cNvSpPr txBox="1"/>
      </xdr:nvSpPr>
      <xdr:spPr>
        <a:xfrm>
          <a:off x="9371965" y="13408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60960</xdr:rowOff>
    </xdr:from>
    <xdr:to xmlns:xdr="http://schemas.openxmlformats.org/drawingml/2006/spreadsheetDrawing">
      <xdr:col>45</xdr:col>
      <xdr:colOff>177800</xdr:colOff>
      <xdr:row>78</xdr:row>
      <xdr:rowOff>16510</xdr:rowOff>
    </xdr:to>
    <xdr:cxnSp macro="">
      <xdr:nvCxnSpPr>
        <xdr:cNvPr id="409" name="直線コネクタ 408"/>
        <xdr:cNvCxnSpPr/>
      </xdr:nvCxnSpPr>
      <xdr:spPr>
        <a:xfrm flipV="1">
          <a:off x="7861300" y="1326261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106680</xdr:rowOff>
    </xdr:from>
    <xdr:to xmlns:xdr="http://schemas.openxmlformats.org/drawingml/2006/spreadsheetDrawing">
      <xdr:col>46</xdr:col>
      <xdr:colOff>38100</xdr:colOff>
      <xdr:row>78</xdr:row>
      <xdr:rowOff>36830</xdr:rowOff>
    </xdr:to>
    <xdr:sp macro="" textlink="">
      <xdr:nvSpPr>
        <xdr:cNvPr id="410" name="フローチャート: 判断 409"/>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27940</xdr:rowOff>
    </xdr:from>
    <xdr:ext cx="534035" cy="259080"/>
    <xdr:sp macro="" textlink="">
      <xdr:nvSpPr>
        <xdr:cNvPr id="411" name="テキスト ボックス 410"/>
        <xdr:cNvSpPr txBox="1"/>
      </xdr:nvSpPr>
      <xdr:spPr>
        <a:xfrm>
          <a:off x="8482965" y="13401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16510</xdr:rowOff>
    </xdr:from>
    <xdr:to xmlns:xdr="http://schemas.openxmlformats.org/drawingml/2006/spreadsheetDrawing">
      <xdr:col>41</xdr:col>
      <xdr:colOff>50800</xdr:colOff>
      <xdr:row>78</xdr:row>
      <xdr:rowOff>77470</xdr:rowOff>
    </xdr:to>
    <xdr:cxnSp macro="">
      <xdr:nvCxnSpPr>
        <xdr:cNvPr id="412" name="直線コネクタ 411"/>
        <xdr:cNvCxnSpPr/>
      </xdr:nvCxnSpPr>
      <xdr:spPr>
        <a:xfrm flipV="1">
          <a:off x="6972300" y="1338961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140335</xdr:rowOff>
    </xdr:from>
    <xdr:to xmlns:xdr="http://schemas.openxmlformats.org/drawingml/2006/spreadsheetDrawing">
      <xdr:col>41</xdr:col>
      <xdr:colOff>101600</xdr:colOff>
      <xdr:row>78</xdr:row>
      <xdr:rowOff>70485</xdr:rowOff>
    </xdr:to>
    <xdr:sp macro="" textlink="">
      <xdr:nvSpPr>
        <xdr:cNvPr id="413" name="フローチャート: 判断 412"/>
        <xdr:cNvSpPr/>
      </xdr:nvSpPr>
      <xdr:spPr>
        <a:xfrm>
          <a:off x="7810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61595</xdr:rowOff>
    </xdr:from>
    <xdr:ext cx="534035" cy="259080"/>
    <xdr:sp macro="" textlink="">
      <xdr:nvSpPr>
        <xdr:cNvPr id="414" name="テキスト ボックス 413"/>
        <xdr:cNvSpPr txBox="1"/>
      </xdr:nvSpPr>
      <xdr:spPr>
        <a:xfrm>
          <a:off x="7593965" y="13434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146050</xdr:rowOff>
    </xdr:from>
    <xdr:to xmlns:xdr="http://schemas.openxmlformats.org/drawingml/2006/spreadsheetDrawing">
      <xdr:col>36</xdr:col>
      <xdr:colOff>165100</xdr:colOff>
      <xdr:row>78</xdr:row>
      <xdr:rowOff>76200</xdr:rowOff>
    </xdr:to>
    <xdr:sp macro="" textlink="">
      <xdr:nvSpPr>
        <xdr:cNvPr id="415" name="フローチャート: 判断 414"/>
        <xdr:cNvSpPr/>
      </xdr:nvSpPr>
      <xdr:spPr>
        <a:xfrm>
          <a:off x="6921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92710</xdr:rowOff>
    </xdr:from>
    <xdr:ext cx="534035" cy="259080"/>
    <xdr:sp macro="" textlink="">
      <xdr:nvSpPr>
        <xdr:cNvPr id="416" name="テキスト ボックス 415"/>
        <xdr:cNvSpPr txBox="1"/>
      </xdr:nvSpPr>
      <xdr:spPr>
        <a:xfrm>
          <a:off x="6704965" y="13122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6350</xdr:rowOff>
    </xdr:from>
    <xdr:to xmlns:xdr="http://schemas.openxmlformats.org/drawingml/2006/spreadsheetDrawing">
      <xdr:col>55</xdr:col>
      <xdr:colOff>50800</xdr:colOff>
      <xdr:row>77</xdr:row>
      <xdr:rowOff>107950</xdr:rowOff>
    </xdr:to>
    <xdr:sp macro="" textlink="">
      <xdr:nvSpPr>
        <xdr:cNvPr id="422" name="楕円 421"/>
        <xdr:cNvSpPr/>
      </xdr:nvSpPr>
      <xdr:spPr>
        <a:xfrm>
          <a:off x="104267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29210</xdr:rowOff>
    </xdr:from>
    <xdr:ext cx="598805" cy="258445"/>
    <xdr:sp macro="" textlink="">
      <xdr:nvSpPr>
        <xdr:cNvPr id="423" name="商工費該当値テキスト"/>
        <xdr:cNvSpPr txBox="1"/>
      </xdr:nvSpPr>
      <xdr:spPr>
        <a:xfrm>
          <a:off x="10528300" y="130594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12065</xdr:rowOff>
    </xdr:from>
    <xdr:to xmlns:xdr="http://schemas.openxmlformats.org/drawingml/2006/spreadsheetDrawing">
      <xdr:col>50</xdr:col>
      <xdr:colOff>165100</xdr:colOff>
      <xdr:row>77</xdr:row>
      <xdr:rowOff>113665</xdr:rowOff>
    </xdr:to>
    <xdr:sp macro="" textlink="">
      <xdr:nvSpPr>
        <xdr:cNvPr id="424" name="楕円 423"/>
        <xdr:cNvSpPr/>
      </xdr:nvSpPr>
      <xdr:spPr>
        <a:xfrm>
          <a:off x="9588500" y="1321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75</xdr:row>
      <xdr:rowOff>130175</xdr:rowOff>
    </xdr:from>
    <xdr:ext cx="598170" cy="259080"/>
    <xdr:sp macro="" textlink="">
      <xdr:nvSpPr>
        <xdr:cNvPr id="425" name="テキスト ボックス 424"/>
        <xdr:cNvSpPr txBox="1"/>
      </xdr:nvSpPr>
      <xdr:spPr>
        <a:xfrm>
          <a:off x="9339580" y="129889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10160</xdr:rowOff>
    </xdr:from>
    <xdr:to xmlns:xdr="http://schemas.openxmlformats.org/drawingml/2006/spreadsheetDrawing">
      <xdr:col>46</xdr:col>
      <xdr:colOff>38100</xdr:colOff>
      <xdr:row>77</xdr:row>
      <xdr:rowOff>111760</xdr:rowOff>
    </xdr:to>
    <xdr:sp macro="" textlink="">
      <xdr:nvSpPr>
        <xdr:cNvPr id="426" name="楕円 425"/>
        <xdr:cNvSpPr/>
      </xdr:nvSpPr>
      <xdr:spPr>
        <a:xfrm>
          <a:off x="86995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75</xdr:row>
      <xdr:rowOff>128270</xdr:rowOff>
    </xdr:from>
    <xdr:ext cx="598170" cy="259080"/>
    <xdr:sp macro="" textlink="">
      <xdr:nvSpPr>
        <xdr:cNvPr id="427" name="テキスト ボックス 426"/>
        <xdr:cNvSpPr txBox="1"/>
      </xdr:nvSpPr>
      <xdr:spPr>
        <a:xfrm>
          <a:off x="8450580" y="12987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137160</xdr:rowOff>
    </xdr:from>
    <xdr:to xmlns:xdr="http://schemas.openxmlformats.org/drawingml/2006/spreadsheetDrawing">
      <xdr:col>41</xdr:col>
      <xdr:colOff>101600</xdr:colOff>
      <xdr:row>78</xdr:row>
      <xdr:rowOff>67310</xdr:rowOff>
    </xdr:to>
    <xdr:sp macro="" textlink="">
      <xdr:nvSpPr>
        <xdr:cNvPr id="428" name="楕円 427"/>
        <xdr:cNvSpPr/>
      </xdr:nvSpPr>
      <xdr:spPr>
        <a:xfrm>
          <a:off x="7810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83820</xdr:rowOff>
    </xdr:from>
    <xdr:ext cx="534035" cy="259080"/>
    <xdr:sp macro="" textlink="">
      <xdr:nvSpPr>
        <xdr:cNvPr id="429" name="テキスト ボックス 428"/>
        <xdr:cNvSpPr txBox="1"/>
      </xdr:nvSpPr>
      <xdr:spPr>
        <a:xfrm>
          <a:off x="7593965" y="13114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26670</xdr:rowOff>
    </xdr:from>
    <xdr:to xmlns:xdr="http://schemas.openxmlformats.org/drawingml/2006/spreadsheetDrawing">
      <xdr:col>36</xdr:col>
      <xdr:colOff>165100</xdr:colOff>
      <xdr:row>78</xdr:row>
      <xdr:rowOff>128270</xdr:rowOff>
    </xdr:to>
    <xdr:sp macro="" textlink="">
      <xdr:nvSpPr>
        <xdr:cNvPr id="430" name="楕円 429"/>
        <xdr:cNvSpPr/>
      </xdr:nvSpPr>
      <xdr:spPr>
        <a:xfrm>
          <a:off x="6921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119380</xdr:rowOff>
    </xdr:from>
    <xdr:ext cx="534035" cy="259080"/>
    <xdr:sp macro="" textlink="">
      <xdr:nvSpPr>
        <xdr:cNvPr id="431" name="テキスト ボックス 430"/>
        <xdr:cNvSpPr txBox="1"/>
      </xdr:nvSpPr>
      <xdr:spPr>
        <a:xfrm>
          <a:off x="6704965" y="13492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0"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2" name="直線コネクタ 441"/>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8285" cy="258445"/>
    <xdr:sp macro="" textlink="">
      <xdr:nvSpPr>
        <xdr:cNvPr id="443" name="テキスト ボックス 442"/>
        <xdr:cNvSpPr txBox="1"/>
      </xdr:nvSpPr>
      <xdr:spPr>
        <a:xfrm>
          <a:off x="6355080" y="16971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4" name="直線コネクタ 443"/>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97</xdr:row>
      <xdr:rowOff>54610</xdr:rowOff>
    </xdr:from>
    <xdr:ext cx="594995" cy="258445"/>
    <xdr:sp macro="" textlink="">
      <xdr:nvSpPr>
        <xdr:cNvPr id="445" name="テキスト ボックス 444"/>
        <xdr:cNvSpPr txBox="1"/>
      </xdr:nvSpPr>
      <xdr:spPr>
        <a:xfrm>
          <a:off x="6008370" y="1668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46" name="直線コネクタ 445"/>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111760</xdr:rowOff>
    </xdr:from>
    <xdr:ext cx="594995" cy="258445"/>
    <xdr:sp macro="" textlink="">
      <xdr:nvSpPr>
        <xdr:cNvPr id="447" name="テキスト ボックス 446"/>
        <xdr:cNvSpPr txBox="1"/>
      </xdr:nvSpPr>
      <xdr:spPr>
        <a:xfrm>
          <a:off x="6008370" y="16399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9" name="テキスト ボックス 448"/>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0" name="直線コネクタ 449"/>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94995" cy="258445"/>
    <xdr:sp macro="" textlink="">
      <xdr:nvSpPr>
        <xdr:cNvPr id="451" name="テキスト ボックス 450"/>
        <xdr:cNvSpPr txBox="1"/>
      </xdr:nvSpPr>
      <xdr:spPr>
        <a:xfrm>
          <a:off x="6008370" y="15828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2" name="直線コネクタ 451"/>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4995" cy="258445"/>
    <xdr:sp macro="" textlink="">
      <xdr:nvSpPr>
        <xdr:cNvPr id="453" name="テキスト ボックス 452"/>
        <xdr:cNvSpPr txBox="1"/>
      </xdr:nvSpPr>
      <xdr:spPr>
        <a:xfrm>
          <a:off x="6008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139700</xdr:rowOff>
    </xdr:from>
    <xdr:to xmlns:xdr="http://schemas.openxmlformats.org/drawingml/2006/spreadsheetDrawing">
      <xdr:col>59</xdr:col>
      <xdr:colOff>50800</xdr:colOff>
      <xdr:row>89</xdr:row>
      <xdr:rowOff>139700</xdr:rowOff>
    </xdr:to>
    <xdr:cxnSp macro="">
      <xdr:nvCxnSpPr>
        <xdr:cNvPr id="454" name="直線コネクタ 453"/>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168910</xdr:rowOff>
    </xdr:from>
    <xdr:ext cx="594995" cy="258445"/>
    <xdr:sp macro="" textlink="">
      <xdr:nvSpPr>
        <xdr:cNvPr id="455" name="テキスト ボックス 454"/>
        <xdr:cNvSpPr txBox="1"/>
      </xdr:nvSpPr>
      <xdr:spPr>
        <a:xfrm>
          <a:off x="6008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7" name="テキスト ボックス 456"/>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143510</xdr:rowOff>
    </xdr:from>
    <xdr:to xmlns:xdr="http://schemas.openxmlformats.org/drawingml/2006/spreadsheetDrawing">
      <xdr:col>54</xdr:col>
      <xdr:colOff>189865</xdr:colOff>
      <xdr:row>99</xdr:row>
      <xdr:rowOff>635</xdr:rowOff>
    </xdr:to>
    <xdr:cxnSp macro="">
      <xdr:nvCxnSpPr>
        <xdr:cNvPr id="459" name="直線コネクタ 458"/>
        <xdr:cNvCxnSpPr/>
      </xdr:nvCxnSpPr>
      <xdr:spPr>
        <a:xfrm flipV="1">
          <a:off x="10475595" y="1557401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4445</xdr:rowOff>
    </xdr:from>
    <xdr:ext cx="534670" cy="259080"/>
    <xdr:sp macro="" textlink="">
      <xdr:nvSpPr>
        <xdr:cNvPr id="460" name="土木費最小値テキスト"/>
        <xdr:cNvSpPr txBox="1"/>
      </xdr:nvSpPr>
      <xdr:spPr>
        <a:xfrm>
          <a:off x="10528300" y="1697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xdr:rowOff>
    </xdr:from>
    <xdr:to xmlns:xdr="http://schemas.openxmlformats.org/drawingml/2006/spreadsheetDrawing">
      <xdr:col>55</xdr:col>
      <xdr:colOff>88900</xdr:colOff>
      <xdr:row>99</xdr:row>
      <xdr:rowOff>635</xdr:rowOff>
    </xdr:to>
    <xdr:cxnSp macro="">
      <xdr:nvCxnSpPr>
        <xdr:cNvPr id="461" name="直線コネクタ 460"/>
        <xdr:cNvCxnSpPr/>
      </xdr:nvCxnSpPr>
      <xdr:spPr>
        <a:xfrm>
          <a:off x="10388600" y="1697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89535</xdr:rowOff>
    </xdr:from>
    <xdr:ext cx="598805" cy="258445"/>
    <xdr:sp macro="" textlink="">
      <xdr:nvSpPr>
        <xdr:cNvPr id="462" name="土木費最大値テキスト"/>
        <xdr:cNvSpPr txBox="1"/>
      </xdr:nvSpPr>
      <xdr:spPr>
        <a:xfrm>
          <a:off x="10528300" y="15348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538,982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143510</xdr:rowOff>
    </xdr:from>
    <xdr:to xmlns:xdr="http://schemas.openxmlformats.org/drawingml/2006/spreadsheetDrawing">
      <xdr:col>55</xdr:col>
      <xdr:colOff>88900</xdr:colOff>
      <xdr:row>90</xdr:row>
      <xdr:rowOff>143510</xdr:rowOff>
    </xdr:to>
    <xdr:cxnSp macro="">
      <xdr:nvCxnSpPr>
        <xdr:cNvPr id="463" name="直線コネクタ 462"/>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136525</xdr:rowOff>
    </xdr:from>
    <xdr:to xmlns:xdr="http://schemas.openxmlformats.org/drawingml/2006/spreadsheetDrawing">
      <xdr:col>55</xdr:col>
      <xdr:colOff>0</xdr:colOff>
      <xdr:row>97</xdr:row>
      <xdr:rowOff>166370</xdr:rowOff>
    </xdr:to>
    <xdr:cxnSp macro="">
      <xdr:nvCxnSpPr>
        <xdr:cNvPr id="464" name="直線コネクタ 463"/>
        <xdr:cNvCxnSpPr/>
      </xdr:nvCxnSpPr>
      <xdr:spPr>
        <a:xfrm>
          <a:off x="9639300" y="1676717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144780</xdr:rowOff>
    </xdr:from>
    <xdr:ext cx="598805" cy="258445"/>
    <xdr:sp macro="" textlink="">
      <xdr:nvSpPr>
        <xdr:cNvPr id="465" name="土木費平均値テキスト"/>
        <xdr:cNvSpPr txBox="1"/>
      </xdr:nvSpPr>
      <xdr:spPr>
        <a:xfrm>
          <a:off x="10528300" y="1643253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121920</xdr:rowOff>
    </xdr:from>
    <xdr:to xmlns:xdr="http://schemas.openxmlformats.org/drawingml/2006/spreadsheetDrawing">
      <xdr:col>55</xdr:col>
      <xdr:colOff>50800</xdr:colOff>
      <xdr:row>97</xdr:row>
      <xdr:rowOff>52070</xdr:rowOff>
    </xdr:to>
    <xdr:sp macro="" textlink="">
      <xdr:nvSpPr>
        <xdr:cNvPr id="466" name="フローチャート: 判断 465"/>
        <xdr:cNvSpPr/>
      </xdr:nvSpPr>
      <xdr:spPr>
        <a:xfrm>
          <a:off x="104267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136525</xdr:rowOff>
    </xdr:from>
    <xdr:to xmlns:xdr="http://schemas.openxmlformats.org/drawingml/2006/spreadsheetDrawing">
      <xdr:col>50</xdr:col>
      <xdr:colOff>114300</xdr:colOff>
      <xdr:row>98</xdr:row>
      <xdr:rowOff>24765</xdr:rowOff>
    </xdr:to>
    <xdr:cxnSp macro="">
      <xdr:nvCxnSpPr>
        <xdr:cNvPr id="467" name="直線コネクタ 466"/>
        <xdr:cNvCxnSpPr/>
      </xdr:nvCxnSpPr>
      <xdr:spPr>
        <a:xfrm flipV="1">
          <a:off x="8750300" y="1676717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145415</xdr:rowOff>
    </xdr:from>
    <xdr:to xmlns:xdr="http://schemas.openxmlformats.org/drawingml/2006/spreadsheetDrawing">
      <xdr:col>50</xdr:col>
      <xdr:colOff>165100</xdr:colOff>
      <xdr:row>97</xdr:row>
      <xdr:rowOff>75565</xdr:rowOff>
    </xdr:to>
    <xdr:sp macro="" textlink="">
      <xdr:nvSpPr>
        <xdr:cNvPr id="468" name="フローチャート: 判断 467"/>
        <xdr:cNvSpPr/>
      </xdr:nvSpPr>
      <xdr:spPr>
        <a:xfrm>
          <a:off x="9588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92075</xdr:rowOff>
    </xdr:from>
    <xdr:ext cx="598170" cy="259080"/>
    <xdr:sp macro="" textlink="">
      <xdr:nvSpPr>
        <xdr:cNvPr id="469" name="テキスト ボックス 468"/>
        <xdr:cNvSpPr txBox="1"/>
      </xdr:nvSpPr>
      <xdr:spPr>
        <a:xfrm>
          <a:off x="9339580" y="16379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144145</xdr:rowOff>
    </xdr:from>
    <xdr:to xmlns:xdr="http://schemas.openxmlformats.org/drawingml/2006/spreadsheetDrawing">
      <xdr:col>45</xdr:col>
      <xdr:colOff>177800</xdr:colOff>
      <xdr:row>98</xdr:row>
      <xdr:rowOff>24765</xdr:rowOff>
    </xdr:to>
    <xdr:cxnSp macro="">
      <xdr:nvCxnSpPr>
        <xdr:cNvPr id="470" name="直線コネクタ 469"/>
        <xdr:cNvCxnSpPr/>
      </xdr:nvCxnSpPr>
      <xdr:spPr>
        <a:xfrm>
          <a:off x="7861300" y="1677479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160655</xdr:rowOff>
    </xdr:from>
    <xdr:to xmlns:xdr="http://schemas.openxmlformats.org/drawingml/2006/spreadsheetDrawing">
      <xdr:col>46</xdr:col>
      <xdr:colOff>38100</xdr:colOff>
      <xdr:row>97</xdr:row>
      <xdr:rowOff>90805</xdr:rowOff>
    </xdr:to>
    <xdr:sp macro="" textlink="">
      <xdr:nvSpPr>
        <xdr:cNvPr id="471" name="フローチャート: 判断 470"/>
        <xdr:cNvSpPr/>
      </xdr:nvSpPr>
      <xdr:spPr>
        <a:xfrm>
          <a:off x="86995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107315</xdr:rowOff>
    </xdr:from>
    <xdr:ext cx="598170" cy="259080"/>
    <xdr:sp macro="" textlink="">
      <xdr:nvSpPr>
        <xdr:cNvPr id="472" name="テキスト ボックス 471"/>
        <xdr:cNvSpPr txBox="1"/>
      </xdr:nvSpPr>
      <xdr:spPr>
        <a:xfrm>
          <a:off x="8450580" y="163950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144145</xdr:rowOff>
    </xdr:from>
    <xdr:to xmlns:xdr="http://schemas.openxmlformats.org/drawingml/2006/spreadsheetDrawing">
      <xdr:col>41</xdr:col>
      <xdr:colOff>50800</xdr:colOff>
      <xdr:row>97</xdr:row>
      <xdr:rowOff>166370</xdr:rowOff>
    </xdr:to>
    <xdr:cxnSp macro="">
      <xdr:nvCxnSpPr>
        <xdr:cNvPr id="473" name="直線コネクタ 472"/>
        <xdr:cNvCxnSpPr/>
      </xdr:nvCxnSpPr>
      <xdr:spPr>
        <a:xfrm flipV="1">
          <a:off x="6972300" y="167747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12065</xdr:rowOff>
    </xdr:from>
    <xdr:to xmlns:xdr="http://schemas.openxmlformats.org/drawingml/2006/spreadsheetDrawing">
      <xdr:col>41</xdr:col>
      <xdr:colOff>101600</xdr:colOff>
      <xdr:row>97</xdr:row>
      <xdr:rowOff>113665</xdr:rowOff>
    </xdr:to>
    <xdr:sp macro="" textlink="">
      <xdr:nvSpPr>
        <xdr:cNvPr id="474" name="フローチャート: 判断 473"/>
        <xdr:cNvSpPr/>
      </xdr:nvSpPr>
      <xdr:spPr>
        <a:xfrm>
          <a:off x="7810500" y="166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130175</xdr:rowOff>
    </xdr:from>
    <xdr:ext cx="598170" cy="259080"/>
    <xdr:sp macro="" textlink="">
      <xdr:nvSpPr>
        <xdr:cNvPr id="475" name="テキスト ボックス 474"/>
        <xdr:cNvSpPr txBox="1"/>
      </xdr:nvSpPr>
      <xdr:spPr>
        <a:xfrm>
          <a:off x="7561580" y="164179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19050</xdr:rowOff>
    </xdr:from>
    <xdr:to xmlns:xdr="http://schemas.openxmlformats.org/drawingml/2006/spreadsheetDrawing">
      <xdr:col>36</xdr:col>
      <xdr:colOff>165100</xdr:colOff>
      <xdr:row>97</xdr:row>
      <xdr:rowOff>120650</xdr:rowOff>
    </xdr:to>
    <xdr:sp macro="" textlink="">
      <xdr:nvSpPr>
        <xdr:cNvPr id="476" name="フローチャート: 判断 475"/>
        <xdr:cNvSpPr/>
      </xdr:nvSpPr>
      <xdr:spPr>
        <a:xfrm>
          <a:off x="6921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137160</xdr:rowOff>
    </xdr:from>
    <xdr:ext cx="598170" cy="259080"/>
    <xdr:sp macro="" textlink="">
      <xdr:nvSpPr>
        <xdr:cNvPr id="477" name="テキスト ボックス 476"/>
        <xdr:cNvSpPr txBox="1"/>
      </xdr:nvSpPr>
      <xdr:spPr>
        <a:xfrm>
          <a:off x="6672580" y="16424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115570</xdr:rowOff>
    </xdr:from>
    <xdr:to xmlns:xdr="http://schemas.openxmlformats.org/drawingml/2006/spreadsheetDrawing">
      <xdr:col>55</xdr:col>
      <xdr:colOff>50800</xdr:colOff>
      <xdr:row>98</xdr:row>
      <xdr:rowOff>45720</xdr:rowOff>
    </xdr:to>
    <xdr:sp macro="" textlink="">
      <xdr:nvSpPr>
        <xdr:cNvPr id="483" name="楕円 482"/>
        <xdr:cNvSpPr/>
      </xdr:nvSpPr>
      <xdr:spPr>
        <a:xfrm>
          <a:off x="104267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93980</xdr:rowOff>
    </xdr:from>
    <xdr:ext cx="598805" cy="259080"/>
    <xdr:sp macro="" textlink="">
      <xdr:nvSpPr>
        <xdr:cNvPr id="484" name="土木費該当値テキスト"/>
        <xdr:cNvSpPr txBox="1"/>
      </xdr:nvSpPr>
      <xdr:spPr>
        <a:xfrm>
          <a:off x="10528300" y="16724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86360</xdr:rowOff>
    </xdr:from>
    <xdr:to xmlns:xdr="http://schemas.openxmlformats.org/drawingml/2006/spreadsheetDrawing">
      <xdr:col>50</xdr:col>
      <xdr:colOff>165100</xdr:colOff>
      <xdr:row>98</xdr:row>
      <xdr:rowOff>15875</xdr:rowOff>
    </xdr:to>
    <xdr:sp macro="" textlink="">
      <xdr:nvSpPr>
        <xdr:cNvPr id="485" name="楕円 484"/>
        <xdr:cNvSpPr/>
      </xdr:nvSpPr>
      <xdr:spPr>
        <a:xfrm>
          <a:off x="9588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6985</xdr:rowOff>
    </xdr:from>
    <xdr:ext cx="598170" cy="258445"/>
    <xdr:sp macro="" textlink="">
      <xdr:nvSpPr>
        <xdr:cNvPr id="486" name="テキスト ボックス 485"/>
        <xdr:cNvSpPr txBox="1"/>
      </xdr:nvSpPr>
      <xdr:spPr>
        <a:xfrm>
          <a:off x="9339580" y="16809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145415</xdr:rowOff>
    </xdr:from>
    <xdr:to xmlns:xdr="http://schemas.openxmlformats.org/drawingml/2006/spreadsheetDrawing">
      <xdr:col>46</xdr:col>
      <xdr:colOff>38100</xdr:colOff>
      <xdr:row>98</xdr:row>
      <xdr:rowOff>75565</xdr:rowOff>
    </xdr:to>
    <xdr:sp macro="" textlink="">
      <xdr:nvSpPr>
        <xdr:cNvPr id="487" name="楕円 486"/>
        <xdr:cNvSpPr/>
      </xdr:nvSpPr>
      <xdr:spPr>
        <a:xfrm>
          <a:off x="8699500" y="167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66675</xdr:rowOff>
    </xdr:from>
    <xdr:ext cx="598170" cy="258445"/>
    <xdr:sp macro="" textlink="">
      <xdr:nvSpPr>
        <xdr:cNvPr id="488" name="テキスト ボックス 487"/>
        <xdr:cNvSpPr txBox="1"/>
      </xdr:nvSpPr>
      <xdr:spPr>
        <a:xfrm>
          <a:off x="8450580" y="16868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93345</xdr:rowOff>
    </xdr:from>
    <xdr:to xmlns:xdr="http://schemas.openxmlformats.org/drawingml/2006/spreadsheetDrawing">
      <xdr:col>41</xdr:col>
      <xdr:colOff>101600</xdr:colOff>
      <xdr:row>98</xdr:row>
      <xdr:rowOff>23495</xdr:rowOff>
    </xdr:to>
    <xdr:sp macro="" textlink="">
      <xdr:nvSpPr>
        <xdr:cNvPr id="489" name="楕円 488"/>
        <xdr:cNvSpPr/>
      </xdr:nvSpPr>
      <xdr:spPr>
        <a:xfrm>
          <a:off x="7810500" y="167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14605</xdr:rowOff>
    </xdr:from>
    <xdr:ext cx="598170" cy="259080"/>
    <xdr:sp macro="" textlink="">
      <xdr:nvSpPr>
        <xdr:cNvPr id="490" name="テキスト ボックス 489"/>
        <xdr:cNvSpPr txBox="1"/>
      </xdr:nvSpPr>
      <xdr:spPr>
        <a:xfrm>
          <a:off x="7561580" y="16816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115570</xdr:rowOff>
    </xdr:from>
    <xdr:to xmlns:xdr="http://schemas.openxmlformats.org/drawingml/2006/spreadsheetDrawing">
      <xdr:col>36</xdr:col>
      <xdr:colOff>165100</xdr:colOff>
      <xdr:row>98</xdr:row>
      <xdr:rowOff>45720</xdr:rowOff>
    </xdr:to>
    <xdr:sp macro="" textlink="">
      <xdr:nvSpPr>
        <xdr:cNvPr id="491" name="楕円 490"/>
        <xdr:cNvSpPr/>
      </xdr:nvSpPr>
      <xdr:spPr>
        <a:xfrm>
          <a:off x="6921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36830</xdr:rowOff>
    </xdr:from>
    <xdr:ext cx="598170" cy="259080"/>
    <xdr:sp macro="" textlink="">
      <xdr:nvSpPr>
        <xdr:cNvPr id="492" name="テキスト ボックス 491"/>
        <xdr:cNvSpPr txBox="1"/>
      </xdr:nvSpPr>
      <xdr:spPr>
        <a:xfrm>
          <a:off x="6672580" y="16838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1" name="テキスト ボックス 500"/>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3" name="直線コネクタ 50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504" name="テキスト ボックス 503"/>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5" name="直線コネクタ 50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4995" cy="258445"/>
    <xdr:sp macro="" textlink="">
      <xdr:nvSpPr>
        <xdr:cNvPr id="506" name="テキスト ボックス 505"/>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7" name="直線コネクタ 50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4995" cy="258445"/>
    <xdr:sp macro="" textlink="">
      <xdr:nvSpPr>
        <xdr:cNvPr id="508" name="テキスト ボックス 507"/>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9" name="直線コネクタ 50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4995" cy="258445"/>
    <xdr:sp macro="" textlink="">
      <xdr:nvSpPr>
        <xdr:cNvPr id="510" name="テキスト ボックス 509"/>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2" name="テキスト ボックス 511"/>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99060</xdr:rowOff>
    </xdr:from>
    <xdr:to xmlns:xdr="http://schemas.openxmlformats.org/drawingml/2006/spreadsheetDrawing">
      <xdr:col>85</xdr:col>
      <xdr:colOff>126365</xdr:colOff>
      <xdr:row>38</xdr:row>
      <xdr:rowOff>124460</xdr:rowOff>
    </xdr:to>
    <xdr:cxnSp macro="">
      <xdr:nvCxnSpPr>
        <xdr:cNvPr id="514" name="直線コネクタ 513"/>
        <xdr:cNvCxnSpPr/>
      </xdr:nvCxnSpPr>
      <xdr:spPr>
        <a:xfrm flipV="1">
          <a:off x="16317595" y="541401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128270</xdr:rowOff>
    </xdr:from>
    <xdr:ext cx="469900" cy="259080"/>
    <xdr:sp macro="" textlink="">
      <xdr:nvSpPr>
        <xdr:cNvPr id="515" name="消防費最小値テキスト"/>
        <xdr:cNvSpPr txBox="1"/>
      </xdr:nvSpPr>
      <xdr:spPr>
        <a:xfrm>
          <a:off x="16370300" y="6643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124460</xdr:rowOff>
    </xdr:from>
    <xdr:to xmlns:xdr="http://schemas.openxmlformats.org/drawingml/2006/spreadsheetDrawing">
      <xdr:col>86</xdr:col>
      <xdr:colOff>25400</xdr:colOff>
      <xdr:row>38</xdr:row>
      <xdr:rowOff>124460</xdr:rowOff>
    </xdr:to>
    <xdr:cxnSp macro="">
      <xdr:nvCxnSpPr>
        <xdr:cNvPr id="516" name="直線コネクタ 515"/>
        <xdr:cNvCxnSpPr/>
      </xdr:nvCxnSpPr>
      <xdr:spPr>
        <a:xfrm>
          <a:off x="16230600" y="663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45720</xdr:rowOff>
    </xdr:from>
    <xdr:ext cx="598805" cy="259080"/>
    <xdr:sp macro="" textlink="">
      <xdr:nvSpPr>
        <xdr:cNvPr id="517" name="消防費最大値テキスト"/>
        <xdr:cNvSpPr txBox="1"/>
      </xdr:nvSpPr>
      <xdr:spPr>
        <a:xfrm>
          <a:off x="16370300" y="518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542,708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99060</xdr:rowOff>
    </xdr:from>
    <xdr:to xmlns:xdr="http://schemas.openxmlformats.org/drawingml/2006/spreadsheetDrawing">
      <xdr:col>86</xdr:col>
      <xdr:colOff>25400</xdr:colOff>
      <xdr:row>31</xdr:row>
      <xdr:rowOff>99060</xdr:rowOff>
    </xdr:to>
    <xdr:cxnSp macro="">
      <xdr:nvCxnSpPr>
        <xdr:cNvPr id="518" name="直線コネクタ 517"/>
        <xdr:cNvCxnSpPr/>
      </xdr:nvCxnSpPr>
      <xdr:spPr>
        <a:xfrm>
          <a:off x="16230600" y="541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151765</xdr:rowOff>
    </xdr:from>
    <xdr:to xmlns:xdr="http://schemas.openxmlformats.org/drawingml/2006/spreadsheetDrawing">
      <xdr:col>85</xdr:col>
      <xdr:colOff>127000</xdr:colOff>
      <xdr:row>37</xdr:row>
      <xdr:rowOff>160655</xdr:rowOff>
    </xdr:to>
    <xdr:cxnSp macro="">
      <xdr:nvCxnSpPr>
        <xdr:cNvPr id="519" name="直線コネクタ 518"/>
        <xdr:cNvCxnSpPr/>
      </xdr:nvCxnSpPr>
      <xdr:spPr>
        <a:xfrm flipV="1">
          <a:off x="15481300" y="649541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106680</xdr:rowOff>
    </xdr:from>
    <xdr:ext cx="534670" cy="259080"/>
    <xdr:sp macro="" textlink="">
      <xdr:nvSpPr>
        <xdr:cNvPr id="520" name="消防費平均値テキスト"/>
        <xdr:cNvSpPr txBox="1"/>
      </xdr:nvSpPr>
      <xdr:spPr>
        <a:xfrm>
          <a:off x="16370300" y="6450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128270</xdr:rowOff>
    </xdr:from>
    <xdr:to xmlns:xdr="http://schemas.openxmlformats.org/drawingml/2006/spreadsheetDrawing">
      <xdr:col>85</xdr:col>
      <xdr:colOff>177800</xdr:colOff>
      <xdr:row>38</xdr:row>
      <xdr:rowOff>58420</xdr:rowOff>
    </xdr:to>
    <xdr:sp macro="" textlink="">
      <xdr:nvSpPr>
        <xdr:cNvPr id="521" name="フローチャート: 判断 520"/>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156845</xdr:rowOff>
    </xdr:from>
    <xdr:to xmlns:xdr="http://schemas.openxmlformats.org/drawingml/2006/spreadsheetDrawing">
      <xdr:col>81</xdr:col>
      <xdr:colOff>50800</xdr:colOff>
      <xdr:row>37</xdr:row>
      <xdr:rowOff>160655</xdr:rowOff>
    </xdr:to>
    <xdr:cxnSp macro="">
      <xdr:nvCxnSpPr>
        <xdr:cNvPr id="522" name="直線コネクタ 521"/>
        <xdr:cNvCxnSpPr/>
      </xdr:nvCxnSpPr>
      <xdr:spPr>
        <a:xfrm>
          <a:off x="14592300" y="65004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130175</xdr:rowOff>
    </xdr:from>
    <xdr:to xmlns:xdr="http://schemas.openxmlformats.org/drawingml/2006/spreadsheetDrawing">
      <xdr:col>81</xdr:col>
      <xdr:colOff>101600</xdr:colOff>
      <xdr:row>38</xdr:row>
      <xdr:rowOff>60325</xdr:rowOff>
    </xdr:to>
    <xdr:sp macro="" textlink="">
      <xdr:nvSpPr>
        <xdr:cNvPr id="523" name="フローチャート: 判断 522"/>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52070</xdr:rowOff>
    </xdr:from>
    <xdr:ext cx="534035" cy="258445"/>
    <xdr:sp macro="" textlink="">
      <xdr:nvSpPr>
        <xdr:cNvPr id="524" name="テキスト ボックス 523"/>
        <xdr:cNvSpPr txBox="1"/>
      </xdr:nvSpPr>
      <xdr:spPr>
        <a:xfrm>
          <a:off x="15213965" y="6567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156845</xdr:rowOff>
    </xdr:from>
    <xdr:to xmlns:xdr="http://schemas.openxmlformats.org/drawingml/2006/spreadsheetDrawing">
      <xdr:col>76</xdr:col>
      <xdr:colOff>114300</xdr:colOff>
      <xdr:row>37</xdr:row>
      <xdr:rowOff>169545</xdr:rowOff>
    </xdr:to>
    <xdr:cxnSp macro="">
      <xdr:nvCxnSpPr>
        <xdr:cNvPr id="525" name="直線コネクタ 524"/>
        <xdr:cNvCxnSpPr/>
      </xdr:nvCxnSpPr>
      <xdr:spPr>
        <a:xfrm flipV="1">
          <a:off x="13703300" y="650049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100330</xdr:rowOff>
    </xdr:from>
    <xdr:to xmlns:xdr="http://schemas.openxmlformats.org/drawingml/2006/spreadsheetDrawing">
      <xdr:col>76</xdr:col>
      <xdr:colOff>165100</xdr:colOff>
      <xdr:row>38</xdr:row>
      <xdr:rowOff>30480</xdr:rowOff>
    </xdr:to>
    <xdr:sp macro="" textlink="">
      <xdr:nvSpPr>
        <xdr:cNvPr id="526" name="フローチャート: 判断 525"/>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46990</xdr:rowOff>
    </xdr:from>
    <xdr:ext cx="534035" cy="259080"/>
    <xdr:sp macro="" textlink="">
      <xdr:nvSpPr>
        <xdr:cNvPr id="527" name="テキスト ボックス 526"/>
        <xdr:cNvSpPr txBox="1"/>
      </xdr:nvSpPr>
      <xdr:spPr>
        <a:xfrm>
          <a:off x="14324965" y="6219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155575</xdr:rowOff>
    </xdr:from>
    <xdr:to xmlns:xdr="http://schemas.openxmlformats.org/drawingml/2006/spreadsheetDrawing">
      <xdr:col>71</xdr:col>
      <xdr:colOff>177800</xdr:colOff>
      <xdr:row>37</xdr:row>
      <xdr:rowOff>169545</xdr:rowOff>
    </xdr:to>
    <xdr:cxnSp macro="">
      <xdr:nvCxnSpPr>
        <xdr:cNvPr id="528" name="直線コネクタ 527"/>
        <xdr:cNvCxnSpPr/>
      </xdr:nvCxnSpPr>
      <xdr:spPr>
        <a:xfrm>
          <a:off x="12814300" y="649922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139065</xdr:rowOff>
    </xdr:from>
    <xdr:to xmlns:xdr="http://schemas.openxmlformats.org/drawingml/2006/spreadsheetDrawing">
      <xdr:col>72</xdr:col>
      <xdr:colOff>38100</xdr:colOff>
      <xdr:row>38</xdr:row>
      <xdr:rowOff>69215</xdr:rowOff>
    </xdr:to>
    <xdr:sp macro="" textlink="">
      <xdr:nvSpPr>
        <xdr:cNvPr id="529" name="フローチャート: 判断 528"/>
        <xdr:cNvSpPr/>
      </xdr:nvSpPr>
      <xdr:spPr>
        <a:xfrm>
          <a:off x="13652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60325</xdr:rowOff>
    </xdr:from>
    <xdr:ext cx="534035" cy="259080"/>
    <xdr:sp macro="" textlink="">
      <xdr:nvSpPr>
        <xdr:cNvPr id="530" name="テキスト ボックス 529"/>
        <xdr:cNvSpPr txBox="1"/>
      </xdr:nvSpPr>
      <xdr:spPr>
        <a:xfrm>
          <a:off x="13435965" y="6575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135890</xdr:rowOff>
    </xdr:from>
    <xdr:to xmlns:xdr="http://schemas.openxmlformats.org/drawingml/2006/spreadsheetDrawing">
      <xdr:col>67</xdr:col>
      <xdr:colOff>101600</xdr:colOff>
      <xdr:row>38</xdr:row>
      <xdr:rowOff>66040</xdr:rowOff>
    </xdr:to>
    <xdr:sp macro="" textlink="">
      <xdr:nvSpPr>
        <xdr:cNvPr id="531" name="フローチャート: 判断 530"/>
        <xdr:cNvSpPr/>
      </xdr:nvSpPr>
      <xdr:spPr>
        <a:xfrm>
          <a:off x="1276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57150</xdr:rowOff>
    </xdr:from>
    <xdr:ext cx="534035" cy="259080"/>
    <xdr:sp macro="" textlink="">
      <xdr:nvSpPr>
        <xdr:cNvPr id="532" name="テキスト ボックス 531"/>
        <xdr:cNvSpPr txBox="1"/>
      </xdr:nvSpPr>
      <xdr:spPr>
        <a:xfrm>
          <a:off x="12546965" y="6572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100965</xdr:rowOff>
    </xdr:from>
    <xdr:to xmlns:xdr="http://schemas.openxmlformats.org/drawingml/2006/spreadsheetDrawing">
      <xdr:col>85</xdr:col>
      <xdr:colOff>177800</xdr:colOff>
      <xdr:row>38</xdr:row>
      <xdr:rowOff>31115</xdr:rowOff>
    </xdr:to>
    <xdr:sp macro="" textlink="">
      <xdr:nvSpPr>
        <xdr:cNvPr id="538" name="楕円 537"/>
        <xdr:cNvSpPr/>
      </xdr:nvSpPr>
      <xdr:spPr>
        <a:xfrm>
          <a:off x="16268700" y="64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123825</xdr:rowOff>
    </xdr:from>
    <xdr:ext cx="534670" cy="258445"/>
    <xdr:sp macro="" textlink="">
      <xdr:nvSpPr>
        <xdr:cNvPr id="539" name="消防費該当値テキスト"/>
        <xdr:cNvSpPr txBox="1"/>
      </xdr:nvSpPr>
      <xdr:spPr>
        <a:xfrm>
          <a:off x="16370300" y="6296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109855</xdr:rowOff>
    </xdr:from>
    <xdr:to xmlns:xdr="http://schemas.openxmlformats.org/drawingml/2006/spreadsheetDrawing">
      <xdr:col>81</xdr:col>
      <xdr:colOff>101600</xdr:colOff>
      <xdr:row>38</xdr:row>
      <xdr:rowOff>40640</xdr:rowOff>
    </xdr:to>
    <xdr:sp macro="" textlink="">
      <xdr:nvSpPr>
        <xdr:cNvPr id="540" name="楕円 539"/>
        <xdr:cNvSpPr/>
      </xdr:nvSpPr>
      <xdr:spPr>
        <a:xfrm>
          <a:off x="15430500" y="6453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56515</xdr:rowOff>
    </xdr:from>
    <xdr:ext cx="534035" cy="258445"/>
    <xdr:sp macro="" textlink="">
      <xdr:nvSpPr>
        <xdr:cNvPr id="541" name="テキスト ボックス 540"/>
        <xdr:cNvSpPr txBox="1"/>
      </xdr:nvSpPr>
      <xdr:spPr>
        <a:xfrm>
          <a:off x="15213965" y="6228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106045</xdr:rowOff>
    </xdr:from>
    <xdr:to xmlns:xdr="http://schemas.openxmlformats.org/drawingml/2006/spreadsheetDrawing">
      <xdr:col>76</xdr:col>
      <xdr:colOff>165100</xdr:colOff>
      <xdr:row>38</xdr:row>
      <xdr:rowOff>36195</xdr:rowOff>
    </xdr:to>
    <xdr:sp macro="" textlink="">
      <xdr:nvSpPr>
        <xdr:cNvPr id="542" name="楕円 541"/>
        <xdr:cNvSpPr/>
      </xdr:nvSpPr>
      <xdr:spPr>
        <a:xfrm>
          <a:off x="14541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27305</xdr:rowOff>
    </xdr:from>
    <xdr:ext cx="534035" cy="259080"/>
    <xdr:sp macro="" textlink="">
      <xdr:nvSpPr>
        <xdr:cNvPr id="543" name="テキスト ボックス 542"/>
        <xdr:cNvSpPr txBox="1"/>
      </xdr:nvSpPr>
      <xdr:spPr>
        <a:xfrm>
          <a:off x="14324965" y="6542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118745</xdr:rowOff>
    </xdr:from>
    <xdr:to xmlns:xdr="http://schemas.openxmlformats.org/drawingml/2006/spreadsheetDrawing">
      <xdr:col>72</xdr:col>
      <xdr:colOff>38100</xdr:colOff>
      <xdr:row>38</xdr:row>
      <xdr:rowOff>48895</xdr:rowOff>
    </xdr:to>
    <xdr:sp macro="" textlink="">
      <xdr:nvSpPr>
        <xdr:cNvPr id="544" name="楕円 543"/>
        <xdr:cNvSpPr/>
      </xdr:nvSpPr>
      <xdr:spPr>
        <a:xfrm>
          <a:off x="13652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65405</xdr:rowOff>
    </xdr:from>
    <xdr:ext cx="534035" cy="258445"/>
    <xdr:sp macro="" textlink="">
      <xdr:nvSpPr>
        <xdr:cNvPr id="545" name="テキスト ボックス 544"/>
        <xdr:cNvSpPr txBox="1"/>
      </xdr:nvSpPr>
      <xdr:spPr>
        <a:xfrm>
          <a:off x="13435965" y="6237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104775</xdr:rowOff>
    </xdr:from>
    <xdr:to xmlns:xdr="http://schemas.openxmlformats.org/drawingml/2006/spreadsheetDrawing">
      <xdr:col>67</xdr:col>
      <xdr:colOff>101600</xdr:colOff>
      <xdr:row>38</xdr:row>
      <xdr:rowOff>34925</xdr:rowOff>
    </xdr:to>
    <xdr:sp macro="" textlink="">
      <xdr:nvSpPr>
        <xdr:cNvPr id="546" name="楕円 545"/>
        <xdr:cNvSpPr/>
      </xdr:nvSpPr>
      <xdr:spPr>
        <a:xfrm>
          <a:off x="127635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52070</xdr:rowOff>
    </xdr:from>
    <xdr:ext cx="534035" cy="258445"/>
    <xdr:sp macro="" textlink="">
      <xdr:nvSpPr>
        <xdr:cNvPr id="547" name="テキスト ボックス 546"/>
        <xdr:cNvSpPr txBox="1"/>
      </xdr:nvSpPr>
      <xdr:spPr>
        <a:xfrm>
          <a:off x="12546965" y="6224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6" name="テキスト ボックス 555"/>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59" name="テキスト ボックス 558"/>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995" cy="259080"/>
    <xdr:sp macro="" textlink="">
      <xdr:nvSpPr>
        <xdr:cNvPr id="561" name="テキスト ボックス 560"/>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63" name="テキスト ボックス 562"/>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65" name="テキスト ボックス 564"/>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67" name="テキスト ボックス 566"/>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5165" cy="258445"/>
    <xdr:sp macro="" textlink="">
      <xdr:nvSpPr>
        <xdr:cNvPr id="569" name="テキスト ボックス 568"/>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125730</xdr:rowOff>
    </xdr:from>
    <xdr:to xmlns:xdr="http://schemas.openxmlformats.org/drawingml/2006/spreadsheetDrawing">
      <xdr:col>85</xdr:col>
      <xdr:colOff>126365</xdr:colOff>
      <xdr:row>58</xdr:row>
      <xdr:rowOff>120650</xdr:rowOff>
    </xdr:to>
    <xdr:cxnSp macro="">
      <xdr:nvCxnSpPr>
        <xdr:cNvPr id="571" name="直線コネクタ 570"/>
        <xdr:cNvCxnSpPr/>
      </xdr:nvCxnSpPr>
      <xdr:spPr>
        <a:xfrm flipV="1">
          <a:off x="16317595" y="869823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124460</xdr:rowOff>
    </xdr:from>
    <xdr:ext cx="534670" cy="259080"/>
    <xdr:sp macro="" textlink="">
      <xdr:nvSpPr>
        <xdr:cNvPr id="572" name="教育費最小値テキスト"/>
        <xdr:cNvSpPr txBox="1"/>
      </xdr:nvSpPr>
      <xdr:spPr>
        <a:xfrm>
          <a:off x="16370300" y="10068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120650</xdr:rowOff>
    </xdr:from>
    <xdr:to xmlns:xdr="http://schemas.openxmlformats.org/drawingml/2006/spreadsheetDrawing">
      <xdr:col>86</xdr:col>
      <xdr:colOff>25400</xdr:colOff>
      <xdr:row>58</xdr:row>
      <xdr:rowOff>120650</xdr:rowOff>
    </xdr:to>
    <xdr:cxnSp macro="">
      <xdr:nvCxnSpPr>
        <xdr:cNvPr id="573" name="直線コネクタ 572"/>
        <xdr:cNvCxnSpPr/>
      </xdr:nvCxnSpPr>
      <xdr:spPr>
        <a:xfrm>
          <a:off x="16230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72390</xdr:rowOff>
    </xdr:from>
    <xdr:ext cx="598805" cy="259080"/>
    <xdr:sp macro="" textlink="">
      <xdr:nvSpPr>
        <xdr:cNvPr id="574" name="教育費最大値テキスト"/>
        <xdr:cNvSpPr txBox="1"/>
      </xdr:nvSpPr>
      <xdr:spPr>
        <a:xfrm>
          <a:off x="16370300" y="847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767,183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125730</xdr:rowOff>
    </xdr:from>
    <xdr:to xmlns:xdr="http://schemas.openxmlformats.org/drawingml/2006/spreadsheetDrawing">
      <xdr:col>86</xdr:col>
      <xdr:colOff>25400</xdr:colOff>
      <xdr:row>50</xdr:row>
      <xdr:rowOff>125730</xdr:rowOff>
    </xdr:to>
    <xdr:cxnSp macro="">
      <xdr:nvCxnSpPr>
        <xdr:cNvPr id="575" name="直線コネクタ 574"/>
        <xdr:cNvCxnSpPr/>
      </xdr:nvCxnSpPr>
      <xdr:spPr>
        <a:xfrm>
          <a:off x="16230600" y="869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168910</xdr:rowOff>
    </xdr:from>
    <xdr:to xmlns:xdr="http://schemas.openxmlformats.org/drawingml/2006/spreadsheetDrawing">
      <xdr:col>85</xdr:col>
      <xdr:colOff>127000</xdr:colOff>
      <xdr:row>58</xdr:row>
      <xdr:rowOff>67945</xdr:rowOff>
    </xdr:to>
    <xdr:cxnSp macro="">
      <xdr:nvCxnSpPr>
        <xdr:cNvPr id="576" name="直線コネクタ 575"/>
        <xdr:cNvCxnSpPr/>
      </xdr:nvCxnSpPr>
      <xdr:spPr>
        <a:xfrm flipV="1">
          <a:off x="15481300" y="9941560"/>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97790</xdr:rowOff>
    </xdr:from>
    <xdr:ext cx="598805" cy="258445"/>
    <xdr:sp macro="" textlink="">
      <xdr:nvSpPr>
        <xdr:cNvPr id="577" name="教育費平均値テキスト"/>
        <xdr:cNvSpPr txBox="1"/>
      </xdr:nvSpPr>
      <xdr:spPr>
        <a:xfrm>
          <a:off x="16370300" y="96989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74930</xdr:rowOff>
    </xdr:from>
    <xdr:to xmlns:xdr="http://schemas.openxmlformats.org/drawingml/2006/spreadsheetDrawing">
      <xdr:col>85</xdr:col>
      <xdr:colOff>177800</xdr:colOff>
      <xdr:row>58</xdr:row>
      <xdr:rowOff>5080</xdr:rowOff>
    </xdr:to>
    <xdr:sp macro="" textlink="">
      <xdr:nvSpPr>
        <xdr:cNvPr id="578" name="フローチャート: 判断 577"/>
        <xdr:cNvSpPr/>
      </xdr:nvSpPr>
      <xdr:spPr>
        <a:xfrm>
          <a:off x="162687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54610</xdr:rowOff>
    </xdr:from>
    <xdr:to xmlns:xdr="http://schemas.openxmlformats.org/drawingml/2006/spreadsheetDrawing">
      <xdr:col>81</xdr:col>
      <xdr:colOff>50800</xdr:colOff>
      <xdr:row>58</xdr:row>
      <xdr:rowOff>67945</xdr:rowOff>
    </xdr:to>
    <xdr:cxnSp macro="">
      <xdr:nvCxnSpPr>
        <xdr:cNvPr id="579" name="直線コネクタ 578"/>
        <xdr:cNvCxnSpPr/>
      </xdr:nvCxnSpPr>
      <xdr:spPr>
        <a:xfrm>
          <a:off x="14592300" y="99987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71120</xdr:rowOff>
    </xdr:from>
    <xdr:to xmlns:xdr="http://schemas.openxmlformats.org/drawingml/2006/spreadsheetDrawing">
      <xdr:col>81</xdr:col>
      <xdr:colOff>101600</xdr:colOff>
      <xdr:row>58</xdr:row>
      <xdr:rowOff>1270</xdr:rowOff>
    </xdr:to>
    <xdr:sp macro="" textlink="">
      <xdr:nvSpPr>
        <xdr:cNvPr id="580" name="フローチャート: 判断 579"/>
        <xdr:cNvSpPr/>
      </xdr:nvSpPr>
      <xdr:spPr>
        <a:xfrm>
          <a:off x="15430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17780</xdr:rowOff>
    </xdr:from>
    <xdr:ext cx="598170" cy="258445"/>
    <xdr:sp macro="" textlink="">
      <xdr:nvSpPr>
        <xdr:cNvPr id="581" name="テキスト ボックス 580"/>
        <xdr:cNvSpPr txBox="1"/>
      </xdr:nvSpPr>
      <xdr:spPr>
        <a:xfrm>
          <a:off x="15181580" y="9618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54610</xdr:rowOff>
    </xdr:from>
    <xdr:to xmlns:xdr="http://schemas.openxmlformats.org/drawingml/2006/spreadsheetDrawing">
      <xdr:col>76</xdr:col>
      <xdr:colOff>114300</xdr:colOff>
      <xdr:row>58</xdr:row>
      <xdr:rowOff>63500</xdr:rowOff>
    </xdr:to>
    <xdr:cxnSp macro="">
      <xdr:nvCxnSpPr>
        <xdr:cNvPr id="582" name="直線コネクタ 581"/>
        <xdr:cNvCxnSpPr/>
      </xdr:nvCxnSpPr>
      <xdr:spPr>
        <a:xfrm flipV="1">
          <a:off x="13703300" y="99987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69850</xdr:rowOff>
    </xdr:from>
    <xdr:to xmlns:xdr="http://schemas.openxmlformats.org/drawingml/2006/spreadsheetDrawing">
      <xdr:col>76</xdr:col>
      <xdr:colOff>165100</xdr:colOff>
      <xdr:row>57</xdr:row>
      <xdr:rowOff>171450</xdr:rowOff>
    </xdr:to>
    <xdr:sp macro="" textlink="">
      <xdr:nvSpPr>
        <xdr:cNvPr id="583" name="フローチャート: 判断 582"/>
        <xdr:cNvSpPr/>
      </xdr:nvSpPr>
      <xdr:spPr>
        <a:xfrm>
          <a:off x="14541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16510</xdr:rowOff>
    </xdr:from>
    <xdr:ext cx="598170" cy="259080"/>
    <xdr:sp macro="" textlink="">
      <xdr:nvSpPr>
        <xdr:cNvPr id="584" name="テキスト ボックス 583"/>
        <xdr:cNvSpPr txBox="1"/>
      </xdr:nvSpPr>
      <xdr:spPr>
        <a:xfrm>
          <a:off x="14292580" y="9617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63500</xdr:rowOff>
    </xdr:from>
    <xdr:to xmlns:xdr="http://schemas.openxmlformats.org/drawingml/2006/spreadsheetDrawing">
      <xdr:col>71</xdr:col>
      <xdr:colOff>177800</xdr:colOff>
      <xdr:row>58</xdr:row>
      <xdr:rowOff>67945</xdr:rowOff>
    </xdr:to>
    <xdr:cxnSp macro="">
      <xdr:nvCxnSpPr>
        <xdr:cNvPr id="585" name="直線コネクタ 584"/>
        <xdr:cNvCxnSpPr/>
      </xdr:nvCxnSpPr>
      <xdr:spPr>
        <a:xfrm flipV="1">
          <a:off x="12814300" y="100076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103505</xdr:rowOff>
    </xdr:from>
    <xdr:to xmlns:xdr="http://schemas.openxmlformats.org/drawingml/2006/spreadsheetDrawing">
      <xdr:col>72</xdr:col>
      <xdr:colOff>38100</xdr:colOff>
      <xdr:row>58</xdr:row>
      <xdr:rowOff>33655</xdr:rowOff>
    </xdr:to>
    <xdr:sp macro="" textlink="">
      <xdr:nvSpPr>
        <xdr:cNvPr id="586" name="フローチャート: 判断 585"/>
        <xdr:cNvSpPr/>
      </xdr:nvSpPr>
      <xdr:spPr>
        <a:xfrm>
          <a:off x="13652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50165</xdr:rowOff>
    </xdr:from>
    <xdr:ext cx="598170" cy="259080"/>
    <xdr:sp macro="" textlink="">
      <xdr:nvSpPr>
        <xdr:cNvPr id="587" name="テキスト ボックス 586"/>
        <xdr:cNvSpPr txBox="1"/>
      </xdr:nvSpPr>
      <xdr:spPr>
        <a:xfrm>
          <a:off x="13403580" y="9651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103505</xdr:rowOff>
    </xdr:from>
    <xdr:to xmlns:xdr="http://schemas.openxmlformats.org/drawingml/2006/spreadsheetDrawing">
      <xdr:col>67</xdr:col>
      <xdr:colOff>101600</xdr:colOff>
      <xdr:row>58</xdr:row>
      <xdr:rowOff>33655</xdr:rowOff>
    </xdr:to>
    <xdr:sp macro="" textlink="">
      <xdr:nvSpPr>
        <xdr:cNvPr id="588" name="フローチャート: 判断 587"/>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50165</xdr:rowOff>
    </xdr:from>
    <xdr:ext cx="598170" cy="259080"/>
    <xdr:sp macro="" textlink="">
      <xdr:nvSpPr>
        <xdr:cNvPr id="589" name="テキスト ボックス 588"/>
        <xdr:cNvSpPr txBox="1"/>
      </xdr:nvSpPr>
      <xdr:spPr>
        <a:xfrm>
          <a:off x="12514580" y="9651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118110</xdr:rowOff>
    </xdr:from>
    <xdr:to xmlns:xdr="http://schemas.openxmlformats.org/drawingml/2006/spreadsheetDrawing">
      <xdr:col>85</xdr:col>
      <xdr:colOff>177800</xdr:colOff>
      <xdr:row>58</xdr:row>
      <xdr:rowOff>48260</xdr:rowOff>
    </xdr:to>
    <xdr:sp macro="" textlink="">
      <xdr:nvSpPr>
        <xdr:cNvPr id="595" name="楕円 594"/>
        <xdr:cNvSpPr/>
      </xdr:nvSpPr>
      <xdr:spPr>
        <a:xfrm>
          <a:off x="162687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53340</xdr:rowOff>
    </xdr:from>
    <xdr:ext cx="598805" cy="258445"/>
    <xdr:sp macro="" textlink="">
      <xdr:nvSpPr>
        <xdr:cNvPr id="596" name="教育費該当値テキスト"/>
        <xdr:cNvSpPr txBox="1"/>
      </xdr:nvSpPr>
      <xdr:spPr>
        <a:xfrm>
          <a:off x="16370300" y="98259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17780</xdr:rowOff>
    </xdr:from>
    <xdr:to xmlns:xdr="http://schemas.openxmlformats.org/drawingml/2006/spreadsheetDrawing">
      <xdr:col>81</xdr:col>
      <xdr:colOff>101600</xdr:colOff>
      <xdr:row>58</xdr:row>
      <xdr:rowOff>118745</xdr:rowOff>
    </xdr:to>
    <xdr:sp macro="" textlink="">
      <xdr:nvSpPr>
        <xdr:cNvPr id="597" name="楕円 596"/>
        <xdr:cNvSpPr/>
      </xdr:nvSpPr>
      <xdr:spPr>
        <a:xfrm>
          <a:off x="154305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109855</xdr:rowOff>
    </xdr:from>
    <xdr:ext cx="534035" cy="258445"/>
    <xdr:sp macro="" textlink="">
      <xdr:nvSpPr>
        <xdr:cNvPr id="598" name="テキスト ボックス 597"/>
        <xdr:cNvSpPr txBox="1"/>
      </xdr:nvSpPr>
      <xdr:spPr>
        <a:xfrm>
          <a:off x="15213965" y="10053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3810</xdr:rowOff>
    </xdr:from>
    <xdr:to xmlns:xdr="http://schemas.openxmlformats.org/drawingml/2006/spreadsheetDrawing">
      <xdr:col>76</xdr:col>
      <xdr:colOff>165100</xdr:colOff>
      <xdr:row>58</xdr:row>
      <xdr:rowOff>105410</xdr:rowOff>
    </xdr:to>
    <xdr:sp macro="" textlink="">
      <xdr:nvSpPr>
        <xdr:cNvPr id="599" name="楕円 598"/>
        <xdr:cNvSpPr/>
      </xdr:nvSpPr>
      <xdr:spPr>
        <a:xfrm>
          <a:off x="145415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96520</xdr:rowOff>
    </xdr:from>
    <xdr:ext cx="534035" cy="259080"/>
    <xdr:sp macro="" textlink="">
      <xdr:nvSpPr>
        <xdr:cNvPr id="600" name="テキスト ボックス 599"/>
        <xdr:cNvSpPr txBox="1"/>
      </xdr:nvSpPr>
      <xdr:spPr>
        <a:xfrm>
          <a:off x="14324965" y="10040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12700</xdr:rowOff>
    </xdr:from>
    <xdr:to xmlns:xdr="http://schemas.openxmlformats.org/drawingml/2006/spreadsheetDrawing">
      <xdr:col>72</xdr:col>
      <xdr:colOff>38100</xdr:colOff>
      <xdr:row>58</xdr:row>
      <xdr:rowOff>114300</xdr:rowOff>
    </xdr:to>
    <xdr:sp macro="" textlink="">
      <xdr:nvSpPr>
        <xdr:cNvPr id="601" name="楕円 600"/>
        <xdr:cNvSpPr/>
      </xdr:nvSpPr>
      <xdr:spPr>
        <a:xfrm>
          <a:off x="13652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105410</xdr:rowOff>
    </xdr:from>
    <xdr:ext cx="534035" cy="259080"/>
    <xdr:sp macro="" textlink="">
      <xdr:nvSpPr>
        <xdr:cNvPr id="602" name="テキスト ボックス 601"/>
        <xdr:cNvSpPr txBox="1"/>
      </xdr:nvSpPr>
      <xdr:spPr>
        <a:xfrm>
          <a:off x="13435965" y="10049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17780</xdr:rowOff>
    </xdr:from>
    <xdr:to xmlns:xdr="http://schemas.openxmlformats.org/drawingml/2006/spreadsheetDrawing">
      <xdr:col>67</xdr:col>
      <xdr:colOff>101600</xdr:colOff>
      <xdr:row>58</xdr:row>
      <xdr:rowOff>118745</xdr:rowOff>
    </xdr:to>
    <xdr:sp macro="" textlink="">
      <xdr:nvSpPr>
        <xdr:cNvPr id="603" name="楕円 602"/>
        <xdr:cNvSpPr/>
      </xdr:nvSpPr>
      <xdr:spPr>
        <a:xfrm>
          <a:off x="127635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109855</xdr:rowOff>
    </xdr:from>
    <xdr:ext cx="534035" cy="258445"/>
    <xdr:sp macro="" textlink="">
      <xdr:nvSpPr>
        <xdr:cNvPr id="604" name="テキスト ボックス 603"/>
        <xdr:cNvSpPr txBox="1"/>
      </xdr:nvSpPr>
      <xdr:spPr>
        <a:xfrm>
          <a:off x="12546965" y="10053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3" name="テキスト ボックス 61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5" name="直線コネクタ 61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6" name="テキスト ボックス 615"/>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7" name="直線コネクタ 61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18" name="テキスト ボックス 617"/>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20" name="テキスト ボックス 619"/>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1" name="直線コネクタ 62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22" name="テキスト ボックス 621"/>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3" name="直線コネクタ 62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24" name="テキスト ボックス 623"/>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26" name="テキスト ボックス 625"/>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74930</xdr:rowOff>
    </xdr:from>
    <xdr:to xmlns:xdr="http://schemas.openxmlformats.org/drawingml/2006/spreadsheetDrawing">
      <xdr:col>85</xdr:col>
      <xdr:colOff>126365</xdr:colOff>
      <xdr:row>79</xdr:row>
      <xdr:rowOff>44450</xdr:rowOff>
    </xdr:to>
    <xdr:cxnSp macro="">
      <xdr:nvCxnSpPr>
        <xdr:cNvPr id="628" name="直線コネクタ 627"/>
        <xdr:cNvCxnSpPr/>
      </xdr:nvCxnSpPr>
      <xdr:spPr>
        <a:xfrm flipV="1">
          <a:off x="16317595" y="12076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48895</xdr:rowOff>
    </xdr:from>
    <xdr:ext cx="249555" cy="259080"/>
    <xdr:sp macro="" textlink="">
      <xdr:nvSpPr>
        <xdr:cNvPr id="629" name="災害復旧費最小値テキスト"/>
        <xdr:cNvSpPr txBox="1"/>
      </xdr:nvSpPr>
      <xdr:spPr>
        <a:xfrm>
          <a:off x="16370300" y="13593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0" name="直線コネクタ 62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21590</xdr:rowOff>
    </xdr:from>
    <xdr:ext cx="598805" cy="259080"/>
    <xdr:sp macro="" textlink="">
      <xdr:nvSpPr>
        <xdr:cNvPr id="631" name="災害復旧費最大値テキスト"/>
        <xdr:cNvSpPr txBox="1"/>
      </xdr:nvSpPr>
      <xdr:spPr>
        <a:xfrm>
          <a:off x="16370300" y="1185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793,853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74930</xdr:rowOff>
    </xdr:from>
    <xdr:to xmlns:xdr="http://schemas.openxmlformats.org/drawingml/2006/spreadsheetDrawing">
      <xdr:col>86</xdr:col>
      <xdr:colOff>25400</xdr:colOff>
      <xdr:row>70</xdr:row>
      <xdr:rowOff>74930</xdr:rowOff>
    </xdr:to>
    <xdr:cxnSp macro="">
      <xdr:nvCxnSpPr>
        <xdr:cNvPr id="632" name="直線コネクタ 631"/>
        <xdr:cNvCxnSpPr/>
      </xdr:nvCxnSpPr>
      <xdr:spPr>
        <a:xfrm>
          <a:off x="16230600" y="1207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33" name="直線コネクタ 632"/>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137795</xdr:rowOff>
    </xdr:from>
    <xdr:ext cx="534670" cy="259080"/>
    <xdr:sp macro="" textlink="">
      <xdr:nvSpPr>
        <xdr:cNvPr id="634" name="災害復旧費平均値テキスト"/>
        <xdr:cNvSpPr txBox="1"/>
      </xdr:nvSpPr>
      <xdr:spPr>
        <a:xfrm>
          <a:off x="16370300" y="13339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114935</xdr:rowOff>
    </xdr:from>
    <xdr:to xmlns:xdr="http://schemas.openxmlformats.org/drawingml/2006/spreadsheetDrawing">
      <xdr:col>85</xdr:col>
      <xdr:colOff>177800</xdr:colOff>
      <xdr:row>79</xdr:row>
      <xdr:rowOff>45085</xdr:rowOff>
    </xdr:to>
    <xdr:sp macro="" textlink="">
      <xdr:nvSpPr>
        <xdr:cNvPr id="635" name="フローチャート: 判断 634"/>
        <xdr:cNvSpPr/>
      </xdr:nvSpPr>
      <xdr:spPr>
        <a:xfrm>
          <a:off x="16268700" y="1348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36" name="直線コネクタ 635"/>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116840</xdr:rowOff>
    </xdr:from>
    <xdr:to xmlns:xdr="http://schemas.openxmlformats.org/drawingml/2006/spreadsheetDrawing">
      <xdr:col>81</xdr:col>
      <xdr:colOff>101600</xdr:colOff>
      <xdr:row>79</xdr:row>
      <xdr:rowOff>46990</xdr:rowOff>
    </xdr:to>
    <xdr:sp macro="" textlink="">
      <xdr:nvSpPr>
        <xdr:cNvPr id="637" name="フローチャート: 判断 636"/>
        <xdr:cNvSpPr/>
      </xdr:nvSpPr>
      <xdr:spPr>
        <a:xfrm>
          <a:off x="15430500" y="13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63500</xdr:rowOff>
    </xdr:from>
    <xdr:ext cx="534035" cy="258445"/>
    <xdr:sp macro="" textlink="">
      <xdr:nvSpPr>
        <xdr:cNvPr id="638" name="テキスト ボックス 637"/>
        <xdr:cNvSpPr txBox="1"/>
      </xdr:nvSpPr>
      <xdr:spPr>
        <a:xfrm>
          <a:off x="15213965" y="13265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39" name="直線コネクタ 638"/>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120650</xdr:rowOff>
    </xdr:from>
    <xdr:to xmlns:xdr="http://schemas.openxmlformats.org/drawingml/2006/spreadsheetDrawing">
      <xdr:col>76</xdr:col>
      <xdr:colOff>165100</xdr:colOff>
      <xdr:row>79</xdr:row>
      <xdr:rowOff>50165</xdr:rowOff>
    </xdr:to>
    <xdr:sp macro="" textlink="">
      <xdr:nvSpPr>
        <xdr:cNvPr id="640" name="フローチャート: 判断 639"/>
        <xdr:cNvSpPr/>
      </xdr:nvSpPr>
      <xdr:spPr>
        <a:xfrm>
          <a:off x="145415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66675</xdr:rowOff>
    </xdr:from>
    <xdr:ext cx="534035" cy="258445"/>
    <xdr:sp macro="" textlink="">
      <xdr:nvSpPr>
        <xdr:cNvPr id="641" name="テキスト ボックス 640"/>
        <xdr:cNvSpPr txBox="1"/>
      </xdr:nvSpPr>
      <xdr:spPr>
        <a:xfrm>
          <a:off x="14324965" y="13268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42" name="直線コネクタ 641"/>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121285</xdr:rowOff>
    </xdr:from>
    <xdr:to xmlns:xdr="http://schemas.openxmlformats.org/drawingml/2006/spreadsheetDrawing">
      <xdr:col>72</xdr:col>
      <xdr:colOff>38100</xdr:colOff>
      <xdr:row>79</xdr:row>
      <xdr:rowOff>52070</xdr:rowOff>
    </xdr:to>
    <xdr:sp macro="" textlink="">
      <xdr:nvSpPr>
        <xdr:cNvPr id="643" name="フローチャート: 判断 642"/>
        <xdr:cNvSpPr/>
      </xdr:nvSpPr>
      <xdr:spPr>
        <a:xfrm>
          <a:off x="13652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67945</xdr:rowOff>
    </xdr:from>
    <xdr:ext cx="534035" cy="258445"/>
    <xdr:sp macro="" textlink="">
      <xdr:nvSpPr>
        <xdr:cNvPr id="644" name="テキスト ボックス 643"/>
        <xdr:cNvSpPr txBox="1"/>
      </xdr:nvSpPr>
      <xdr:spPr>
        <a:xfrm>
          <a:off x="13435965" y="13269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128270</xdr:rowOff>
    </xdr:from>
    <xdr:to xmlns:xdr="http://schemas.openxmlformats.org/drawingml/2006/spreadsheetDrawing">
      <xdr:col>67</xdr:col>
      <xdr:colOff>101600</xdr:colOff>
      <xdr:row>79</xdr:row>
      <xdr:rowOff>58420</xdr:rowOff>
    </xdr:to>
    <xdr:sp macro="" textlink="">
      <xdr:nvSpPr>
        <xdr:cNvPr id="645" name="フローチャート: 判断 644"/>
        <xdr:cNvSpPr/>
      </xdr:nvSpPr>
      <xdr:spPr>
        <a:xfrm>
          <a:off x="12763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74930</xdr:rowOff>
    </xdr:from>
    <xdr:ext cx="534035" cy="258445"/>
    <xdr:sp macro="" textlink="">
      <xdr:nvSpPr>
        <xdr:cNvPr id="646" name="テキスト ボックス 645"/>
        <xdr:cNvSpPr txBox="1"/>
      </xdr:nvSpPr>
      <xdr:spPr>
        <a:xfrm>
          <a:off x="12546965" y="13276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52" name="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93345</xdr:rowOff>
    </xdr:from>
    <xdr:ext cx="249555" cy="259080"/>
    <xdr:sp macro="" textlink="">
      <xdr:nvSpPr>
        <xdr:cNvPr id="653" name="災害復旧費該当値テキスト"/>
        <xdr:cNvSpPr txBox="1"/>
      </xdr:nvSpPr>
      <xdr:spPr>
        <a:xfrm>
          <a:off x="16370300" y="13466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54" name="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8920" cy="258445"/>
    <xdr:sp macro="" textlink="">
      <xdr:nvSpPr>
        <xdr:cNvPr id="655" name="テキスト ボックス 654"/>
        <xdr:cNvSpPr txBox="1"/>
      </xdr:nvSpPr>
      <xdr:spPr>
        <a:xfrm>
          <a:off x="15356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56" name="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8920" cy="258445"/>
    <xdr:sp macro="" textlink="">
      <xdr:nvSpPr>
        <xdr:cNvPr id="657" name="テキスト ボックス 656"/>
        <xdr:cNvSpPr txBox="1"/>
      </xdr:nvSpPr>
      <xdr:spPr>
        <a:xfrm>
          <a:off x="14467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8920" cy="258445"/>
    <xdr:sp macro="" textlink="">
      <xdr:nvSpPr>
        <xdr:cNvPr id="659" name="テキスト ボックス 658"/>
        <xdr:cNvSpPr txBox="1"/>
      </xdr:nvSpPr>
      <xdr:spPr>
        <a:xfrm>
          <a:off x="13578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8920" cy="258445"/>
    <xdr:sp macro="" textlink="">
      <xdr:nvSpPr>
        <xdr:cNvPr id="661" name="テキスト ボックス 660"/>
        <xdr:cNvSpPr txBox="1"/>
      </xdr:nvSpPr>
      <xdr:spPr>
        <a:xfrm>
          <a:off x="12689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0" name="テキスト ボックス 66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3" name="テキスト ボックス 672"/>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75" name="テキスト ボックス 674"/>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77" name="テキスト ボックス 676"/>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79" name="テキスト ボックス 678"/>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81" name="テキスト ボックス 680"/>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83" name="テキスト ボックス 682"/>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10160</xdr:rowOff>
    </xdr:from>
    <xdr:to xmlns:xdr="http://schemas.openxmlformats.org/drawingml/2006/spreadsheetDrawing">
      <xdr:col>85</xdr:col>
      <xdr:colOff>126365</xdr:colOff>
      <xdr:row>98</xdr:row>
      <xdr:rowOff>153670</xdr:rowOff>
    </xdr:to>
    <xdr:cxnSp macro="">
      <xdr:nvCxnSpPr>
        <xdr:cNvPr id="685" name="直線コネクタ 684"/>
        <xdr:cNvCxnSpPr/>
      </xdr:nvCxnSpPr>
      <xdr:spPr>
        <a:xfrm flipV="1">
          <a:off x="16317595" y="15440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157480</xdr:rowOff>
    </xdr:from>
    <xdr:ext cx="534670" cy="258445"/>
    <xdr:sp macro="" textlink="">
      <xdr:nvSpPr>
        <xdr:cNvPr id="686" name="公債費最小値テキスト"/>
        <xdr:cNvSpPr txBox="1"/>
      </xdr:nvSpPr>
      <xdr:spPr>
        <a:xfrm>
          <a:off x="16370300" y="16959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153670</xdr:rowOff>
    </xdr:from>
    <xdr:to xmlns:xdr="http://schemas.openxmlformats.org/drawingml/2006/spreadsheetDrawing">
      <xdr:col>86</xdr:col>
      <xdr:colOff>25400</xdr:colOff>
      <xdr:row>98</xdr:row>
      <xdr:rowOff>153670</xdr:rowOff>
    </xdr:to>
    <xdr:cxnSp macro="">
      <xdr:nvCxnSpPr>
        <xdr:cNvPr id="687" name="直線コネクタ 686"/>
        <xdr:cNvCxnSpPr/>
      </xdr:nvCxnSpPr>
      <xdr:spPr>
        <a:xfrm>
          <a:off x="16230600" y="16955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128270</xdr:rowOff>
    </xdr:from>
    <xdr:ext cx="598805" cy="259080"/>
    <xdr:sp macro="" textlink="">
      <xdr:nvSpPr>
        <xdr:cNvPr id="688" name="公債費最大値テキスト"/>
        <xdr:cNvSpPr txBox="1"/>
      </xdr:nvSpPr>
      <xdr:spPr>
        <a:xfrm>
          <a:off x="16370300" y="1521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827,850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10160</xdr:rowOff>
    </xdr:from>
    <xdr:to xmlns:xdr="http://schemas.openxmlformats.org/drawingml/2006/spreadsheetDrawing">
      <xdr:col>86</xdr:col>
      <xdr:colOff>25400</xdr:colOff>
      <xdr:row>90</xdr:row>
      <xdr:rowOff>10160</xdr:rowOff>
    </xdr:to>
    <xdr:cxnSp macro="">
      <xdr:nvCxnSpPr>
        <xdr:cNvPr id="689" name="直線コネクタ 688"/>
        <xdr:cNvCxnSpPr/>
      </xdr:nvCxnSpPr>
      <xdr:spPr>
        <a:xfrm>
          <a:off x="16230600" y="1544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101600</xdr:rowOff>
    </xdr:from>
    <xdr:to xmlns:xdr="http://schemas.openxmlformats.org/drawingml/2006/spreadsheetDrawing">
      <xdr:col>85</xdr:col>
      <xdr:colOff>127000</xdr:colOff>
      <xdr:row>97</xdr:row>
      <xdr:rowOff>102870</xdr:rowOff>
    </xdr:to>
    <xdr:cxnSp macro="">
      <xdr:nvCxnSpPr>
        <xdr:cNvPr id="690" name="直線コネクタ 689"/>
        <xdr:cNvCxnSpPr/>
      </xdr:nvCxnSpPr>
      <xdr:spPr>
        <a:xfrm>
          <a:off x="15481300" y="167322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33655</xdr:rowOff>
    </xdr:from>
    <xdr:ext cx="598805" cy="258445"/>
    <xdr:sp macro="" textlink="">
      <xdr:nvSpPr>
        <xdr:cNvPr id="691" name="公債費平均値テキスト"/>
        <xdr:cNvSpPr txBox="1"/>
      </xdr:nvSpPr>
      <xdr:spPr>
        <a:xfrm>
          <a:off x="16370300" y="16492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10795</xdr:rowOff>
    </xdr:from>
    <xdr:to xmlns:xdr="http://schemas.openxmlformats.org/drawingml/2006/spreadsheetDrawing">
      <xdr:col>85</xdr:col>
      <xdr:colOff>177800</xdr:colOff>
      <xdr:row>97</xdr:row>
      <xdr:rowOff>112395</xdr:rowOff>
    </xdr:to>
    <xdr:sp macro="" textlink="">
      <xdr:nvSpPr>
        <xdr:cNvPr id="692" name="フローチャート: 判断 691"/>
        <xdr:cNvSpPr/>
      </xdr:nvSpPr>
      <xdr:spPr>
        <a:xfrm>
          <a:off x="162687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101600</xdr:rowOff>
    </xdr:from>
    <xdr:to xmlns:xdr="http://schemas.openxmlformats.org/drawingml/2006/spreadsheetDrawing">
      <xdr:col>81</xdr:col>
      <xdr:colOff>50800</xdr:colOff>
      <xdr:row>97</xdr:row>
      <xdr:rowOff>130810</xdr:rowOff>
    </xdr:to>
    <xdr:cxnSp macro="">
      <xdr:nvCxnSpPr>
        <xdr:cNvPr id="693" name="直線コネクタ 692"/>
        <xdr:cNvCxnSpPr/>
      </xdr:nvCxnSpPr>
      <xdr:spPr>
        <a:xfrm flipV="1">
          <a:off x="14592300" y="167322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36830</xdr:rowOff>
    </xdr:from>
    <xdr:to xmlns:xdr="http://schemas.openxmlformats.org/drawingml/2006/spreadsheetDrawing">
      <xdr:col>81</xdr:col>
      <xdr:colOff>101600</xdr:colOff>
      <xdr:row>97</xdr:row>
      <xdr:rowOff>138430</xdr:rowOff>
    </xdr:to>
    <xdr:sp macro="" textlink="">
      <xdr:nvSpPr>
        <xdr:cNvPr id="694" name="フローチャート: 判断 693"/>
        <xdr:cNvSpPr/>
      </xdr:nvSpPr>
      <xdr:spPr>
        <a:xfrm>
          <a:off x="15430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154940</xdr:rowOff>
    </xdr:from>
    <xdr:ext cx="598170" cy="258445"/>
    <xdr:sp macro="" textlink="">
      <xdr:nvSpPr>
        <xdr:cNvPr id="695" name="テキスト ボックス 694"/>
        <xdr:cNvSpPr txBox="1"/>
      </xdr:nvSpPr>
      <xdr:spPr>
        <a:xfrm>
          <a:off x="15181580" y="16442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117475</xdr:rowOff>
    </xdr:from>
    <xdr:to xmlns:xdr="http://schemas.openxmlformats.org/drawingml/2006/spreadsheetDrawing">
      <xdr:col>76</xdr:col>
      <xdr:colOff>114300</xdr:colOff>
      <xdr:row>97</xdr:row>
      <xdr:rowOff>130810</xdr:rowOff>
    </xdr:to>
    <xdr:cxnSp macro="">
      <xdr:nvCxnSpPr>
        <xdr:cNvPr id="696" name="直線コネクタ 695"/>
        <xdr:cNvCxnSpPr/>
      </xdr:nvCxnSpPr>
      <xdr:spPr>
        <a:xfrm>
          <a:off x="13703300" y="167481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50800</xdr:rowOff>
    </xdr:from>
    <xdr:to xmlns:xdr="http://schemas.openxmlformats.org/drawingml/2006/spreadsheetDrawing">
      <xdr:col>76</xdr:col>
      <xdr:colOff>165100</xdr:colOff>
      <xdr:row>97</xdr:row>
      <xdr:rowOff>152400</xdr:rowOff>
    </xdr:to>
    <xdr:sp macro="" textlink="">
      <xdr:nvSpPr>
        <xdr:cNvPr id="697" name="フローチャート: 判断 696"/>
        <xdr:cNvSpPr/>
      </xdr:nvSpPr>
      <xdr:spPr>
        <a:xfrm>
          <a:off x="14541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168910</xdr:rowOff>
    </xdr:from>
    <xdr:ext cx="598170" cy="258445"/>
    <xdr:sp macro="" textlink="">
      <xdr:nvSpPr>
        <xdr:cNvPr id="698" name="テキスト ボックス 697"/>
        <xdr:cNvSpPr txBox="1"/>
      </xdr:nvSpPr>
      <xdr:spPr>
        <a:xfrm>
          <a:off x="14292580" y="16456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117475</xdr:rowOff>
    </xdr:from>
    <xdr:to xmlns:xdr="http://schemas.openxmlformats.org/drawingml/2006/spreadsheetDrawing">
      <xdr:col>71</xdr:col>
      <xdr:colOff>177800</xdr:colOff>
      <xdr:row>97</xdr:row>
      <xdr:rowOff>118110</xdr:rowOff>
    </xdr:to>
    <xdr:cxnSp macro="">
      <xdr:nvCxnSpPr>
        <xdr:cNvPr id="699" name="直線コネクタ 698"/>
        <xdr:cNvCxnSpPr/>
      </xdr:nvCxnSpPr>
      <xdr:spPr>
        <a:xfrm flipV="1">
          <a:off x="12814300" y="167481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59055</xdr:rowOff>
    </xdr:from>
    <xdr:to xmlns:xdr="http://schemas.openxmlformats.org/drawingml/2006/spreadsheetDrawing">
      <xdr:col>72</xdr:col>
      <xdr:colOff>38100</xdr:colOff>
      <xdr:row>97</xdr:row>
      <xdr:rowOff>160655</xdr:rowOff>
    </xdr:to>
    <xdr:sp macro="" textlink="">
      <xdr:nvSpPr>
        <xdr:cNvPr id="700" name="フローチャート: 判断 699"/>
        <xdr:cNvSpPr/>
      </xdr:nvSpPr>
      <xdr:spPr>
        <a:xfrm>
          <a:off x="13652500" y="1668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6350</xdr:rowOff>
    </xdr:from>
    <xdr:ext cx="598170" cy="258445"/>
    <xdr:sp macro="" textlink="">
      <xdr:nvSpPr>
        <xdr:cNvPr id="701" name="テキスト ボックス 700"/>
        <xdr:cNvSpPr txBox="1"/>
      </xdr:nvSpPr>
      <xdr:spPr>
        <a:xfrm>
          <a:off x="13403580" y="16465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63500</xdr:rowOff>
    </xdr:from>
    <xdr:to xmlns:xdr="http://schemas.openxmlformats.org/drawingml/2006/spreadsheetDrawing">
      <xdr:col>67</xdr:col>
      <xdr:colOff>101600</xdr:colOff>
      <xdr:row>97</xdr:row>
      <xdr:rowOff>164465</xdr:rowOff>
    </xdr:to>
    <xdr:sp macro="" textlink="">
      <xdr:nvSpPr>
        <xdr:cNvPr id="702" name="フローチャート: 判断 701"/>
        <xdr:cNvSpPr/>
      </xdr:nvSpPr>
      <xdr:spPr>
        <a:xfrm>
          <a:off x="12763500" y="16694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9525</xdr:rowOff>
    </xdr:from>
    <xdr:ext cx="598170" cy="258445"/>
    <xdr:sp macro="" textlink="">
      <xdr:nvSpPr>
        <xdr:cNvPr id="703" name="テキスト ボックス 702"/>
        <xdr:cNvSpPr txBox="1"/>
      </xdr:nvSpPr>
      <xdr:spPr>
        <a:xfrm>
          <a:off x="12514580" y="164687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52070</xdr:rowOff>
    </xdr:from>
    <xdr:to xmlns:xdr="http://schemas.openxmlformats.org/drawingml/2006/spreadsheetDrawing">
      <xdr:col>85</xdr:col>
      <xdr:colOff>177800</xdr:colOff>
      <xdr:row>97</xdr:row>
      <xdr:rowOff>153670</xdr:rowOff>
    </xdr:to>
    <xdr:sp macro="" textlink="">
      <xdr:nvSpPr>
        <xdr:cNvPr id="709" name="楕円 708"/>
        <xdr:cNvSpPr/>
      </xdr:nvSpPr>
      <xdr:spPr>
        <a:xfrm>
          <a:off x="162687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30480</xdr:rowOff>
    </xdr:from>
    <xdr:ext cx="598805" cy="258445"/>
    <xdr:sp macro="" textlink="">
      <xdr:nvSpPr>
        <xdr:cNvPr id="710" name="公債費該当値テキスト"/>
        <xdr:cNvSpPr txBox="1"/>
      </xdr:nvSpPr>
      <xdr:spPr>
        <a:xfrm>
          <a:off x="16370300" y="16661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50800</xdr:rowOff>
    </xdr:from>
    <xdr:to xmlns:xdr="http://schemas.openxmlformats.org/drawingml/2006/spreadsheetDrawing">
      <xdr:col>81</xdr:col>
      <xdr:colOff>101600</xdr:colOff>
      <xdr:row>97</xdr:row>
      <xdr:rowOff>152400</xdr:rowOff>
    </xdr:to>
    <xdr:sp macro="" textlink="">
      <xdr:nvSpPr>
        <xdr:cNvPr id="711" name="楕円 710"/>
        <xdr:cNvSpPr/>
      </xdr:nvSpPr>
      <xdr:spPr>
        <a:xfrm>
          <a:off x="15430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143510</xdr:rowOff>
    </xdr:from>
    <xdr:ext cx="598170" cy="258445"/>
    <xdr:sp macro="" textlink="">
      <xdr:nvSpPr>
        <xdr:cNvPr id="712" name="テキスト ボックス 711"/>
        <xdr:cNvSpPr txBox="1"/>
      </xdr:nvSpPr>
      <xdr:spPr>
        <a:xfrm>
          <a:off x="15181580" y="16774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80010</xdr:rowOff>
    </xdr:from>
    <xdr:to xmlns:xdr="http://schemas.openxmlformats.org/drawingml/2006/spreadsheetDrawing">
      <xdr:col>76</xdr:col>
      <xdr:colOff>165100</xdr:colOff>
      <xdr:row>98</xdr:row>
      <xdr:rowOff>10160</xdr:rowOff>
    </xdr:to>
    <xdr:sp macro="" textlink="">
      <xdr:nvSpPr>
        <xdr:cNvPr id="713" name="楕円 712"/>
        <xdr:cNvSpPr/>
      </xdr:nvSpPr>
      <xdr:spPr>
        <a:xfrm>
          <a:off x="14541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1270</xdr:rowOff>
    </xdr:from>
    <xdr:ext cx="598170" cy="259080"/>
    <xdr:sp macro="" textlink="">
      <xdr:nvSpPr>
        <xdr:cNvPr id="714" name="テキスト ボックス 713"/>
        <xdr:cNvSpPr txBox="1"/>
      </xdr:nvSpPr>
      <xdr:spPr>
        <a:xfrm>
          <a:off x="14292580" y="16803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66675</xdr:rowOff>
    </xdr:from>
    <xdr:to xmlns:xdr="http://schemas.openxmlformats.org/drawingml/2006/spreadsheetDrawing">
      <xdr:col>72</xdr:col>
      <xdr:colOff>38100</xdr:colOff>
      <xdr:row>97</xdr:row>
      <xdr:rowOff>168275</xdr:rowOff>
    </xdr:to>
    <xdr:sp macro="" textlink="">
      <xdr:nvSpPr>
        <xdr:cNvPr id="715" name="楕円 714"/>
        <xdr:cNvSpPr/>
      </xdr:nvSpPr>
      <xdr:spPr>
        <a:xfrm>
          <a:off x="13652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159385</xdr:rowOff>
    </xdr:from>
    <xdr:ext cx="598170" cy="258445"/>
    <xdr:sp macro="" textlink="">
      <xdr:nvSpPr>
        <xdr:cNvPr id="716" name="テキスト ボックス 715"/>
        <xdr:cNvSpPr txBox="1"/>
      </xdr:nvSpPr>
      <xdr:spPr>
        <a:xfrm>
          <a:off x="13403580" y="16790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67310</xdr:rowOff>
    </xdr:from>
    <xdr:to xmlns:xdr="http://schemas.openxmlformats.org/drawingml/2006/spreadsheetDrawing">
      <xdr:col>67</xdr:col>
      <xdr:colOff>101600</xdr:colOff>
      <xdr:row>97</xdr:row>
      <xdr:rowOff>168910</xdr:rowOff>
    </xdr:to>
    <xdr:sp macro="" textlink="">
      <xdr:nvSpPr>
        <xdr:cNvPr id="717" name="楕円 716"/>
        <xdr:cNvSpPr/>
      </xdr:nvSpPr>
      <xdr:spPr>
        <a:xfrm>
          <a:off x="12763500" y="166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97</xdr:row>
      <xdr:rowOff>160020</xdr:rowOff>
    </xdr:from>
    <xdr:ext cx="598170" cy="259080"/>
    <xdr:sp macro="" textlink="">
      <xdr:nvSpPr>
        <xdr:cNvPr id="718" name="テキスト ボックス 717"/>
        <xdr:cNvSpPr txBox="1"/>
      </xdr:nvSpPr>
      <xdr:spPr>
        <a:xfrm>
          <a:off x="12514580" y="167906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7" name="テキスト ボックス 72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9" name="直線コネクタ 72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30" name="テキスト ボックス 729"/>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1" name="直線コネクタ 73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32" name="テキスト ボックス 731"/>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3" name="直線コネクタ 73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34" name="テキスト ボックス 733"/>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5" name="直線コネクタ 73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6" name="テキスト ボックス 735"/>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8" name="テキスト ボックス 737"/>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3810</xdr:rowOff>
    </xdr:from>
    <xdr:to xmlns:xdr="http://schemas.openxmlformats.org/drawingml/2006/spreadsheetDrawing">
      <xdr:col>116</xdr:col>
      <xdr:colOff>62865</xdr:colOff>
      <xdr:row>38</xdr:row>
      <xdr:rowOff>139700</xdr:rowOff>
    </xdr:to>
    <xdr:cxnSp macro="">
      <xdr:nvCxnSpPr>
        <xdr:cNvPr id="740" name="直線コネクタ 739"/>
        <xdr:cNvCxnSpPr/>
      </xdr:nvCxnSpPr>
      <xdr:spPr>
        <a:xfrm flipV="1">
          <a:off x="22159595" y="531876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2540</xdr:rowOff>
    </xdr:from>
    <xdr:ext cx="249555" cy="259080"/>
    <xdr:sp macro="" textlink="">
      <xdr:nvSpPr>
        <xdr:cNvPr id="741" name="諸支出金最小値テキスト"/>
        <xdr:cNvSpPr txBox="1"/>
      </xdr:nvSpPr>
      <xdr:spPr>
        <a:xfrm>
          <a:off x="22212300" y="6689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2" name="直線コネクタ 74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122555</xdr:rowOff>
    </xdr:from>
    <xdr:ext cx="534670" cy="258445"/>
    <xdr:sp macro="" textlink="">
      <xdr:nvSpPr>
        <xdr:cNvPr id="743" name="諸支出金最大値テキスト"/>
        <xdr:cNvSpPr txBox="1"/>
      </xdr:nvSpPr>
      <xdr:spPr>
        <a:xfrm>
          <a:off x="22212300" y="5094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58,431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3810</xdr:rowOff>
    </xdr:from>
    <xdr:to xmlns:xdr="http://schemas.openxmlformats.org/drawingml/2006/spreadsheetDrawing">
      <xdr:col>116</xdr:col>
      <xdr:colOff>152400</xdr:colOff>
      <xdr:row>31</xdr:row>
      <xdr:rowOff>3810</xdr:rowOff>
    </xdr:to>
    <xdr:cxnSp macro="">
      <xdr:nvCxnSpPr>
        <xdr:cNvPr id="744" name="直線コネクタ 743"/>
        <xdr:cNvCxnSpPr/>
      </xdr:nvCxnSpPr>
      <xdr:spPr>
        <a:xfrm>
          <a:off x="22072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5" name="直線コネクタ 74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91440</xdr:rowOff>
    </xdr:from>
    <xdr:ext cx="378460" cy="259080"/>
    <xdr:sp macro="" textlink="">
      <xdr:nvSpPr>
        <xdr:cNvPr id="746" name="諸支出金平均値テキスト"/>
        <xdr:cNvSpPr txBox="1"/>
      </xdr:nvSpPr>
      <xdr:spPr>
        <a:xfrm>
          <a:off x="22212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68580</xdr:rowOff>
    </xdr:from>
    <xdr:to xmlns:xdr="http://schemas.openxmlformats.org/drawingml/2006/spreadsheetDrawing">
      <xdr:col>116</xdr:col>
      <xdr:colOff>114300</xdr:colOff>
      <xdr:row>38</xdr:row>
      <xdr:rowOff>170180</xdr:rowOff>
    </xdr:to>
    <xdr:sp macro="" textlink="">
      <xdr:nvSpPr>
        <xdr:cNvPr id="747" name="フローチャート: 判断 746"/>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8" name="直線コネクタ 74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73025</xdr:rowOff>
    </xdr:from>
    <xdr:to xmlns:xdr="http://schemas.openxmlformats.org/drawingml/2006/spreadsheetDrawing">
      <xdr:col>112</xdr:col>
      <xdr:colOff>38100</xdr:colOff>
      <xdr:row>39</xdr:row>
      <xdr:rowOff>3175</xdr:rowOff>
    </xdr:to>
    <xdr:sp macro="" textlink="">
      <xdr:nvSpPr>
        <xdr:cNvPr id="749" name="フローチャート: 判断 748"/>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19685</xdr:rowOff>
    </xdr:from>
    <xdr:ext cx="378460" cy="258445"/>
    <xdr:sp macro="" textlink="">
      <xdr:nvSpPr>
        <xdr:cNvPr id="750" name="テキスト ボックス 749"/>
        <xdr:cNvSpPr txBox="1"/>
      </xdr:nvSpPr>
      <xdr:spPr>
        <a:xfrm>
          <a:off x="21134070" y="63633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1" name="直線コネクタ 75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77470</xdr:rowOff>
    </xdr:from>
    <xdr:to xmlns:xdr="http://schemas.openxmlformats.org/drawingml/2006/spreadsheetDrawing">
      <xdr:col>107</xdr:col>
      <xdr:colOff>101600</xdr:colOff>
      <xdr:row>39</xdr:row>
      <xdr:rowOff>7620</xdr:rowOff>
    </xdr:to>
    <xdr:sp macro="" textlink="">
      <xdr:nvSpPr>
        <xdr:cNvPr id="752" name="フローチャート: 判断 751"/>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24130</xdr:rowOff>
    </xdr:from>
    <xdr:ext cx="378460" cy="259080"/>
    <xdr:sp macro="" textlink="">
      <xdr:nvSpPr>
        <xdr:cNvPr id="753" name="テキスト ボックス 752"/>
        <xdr:cNvSpPr txBox="1"/>
      </xdr:nvSpPr>
      <xdr:spPr>
        <a:xfrm>
          <a:off x="2024507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4" name="直線コネクタ 75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79375</xdr:rowOff>
    </xdr:from>
    <xdr:to xmlns:xdr="http://schemas.openxmlformats.org/drawingml/2006/spreadsheetDrawing">
      <xdr:col>102</xdr:col>
      <xdr:colOff>165100</xdr:colOff>
      <xdr:row>39</xdr:row>
      <xdr:rowOff>9525</xdr:rowOff>
    </xdr:to>
    <xdr:sp macro="" textlink="">
      <xdr:nvSpPr>
        <xdr:cNvPr id="755" name="フローチャート: 判断 754"/>
        <xdr:cNvSpPr/>
      </xdr:nvSpPr>
      <xdr:spPr>
        <a:xfrm>
          <a:off x="19494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26035</xdr:rowOff>
    </xdr:from>
    <xdr:ext cx="378460" cy="259080"/>
    <xdr:sp macro="" textlink="">
      <xdr:nvSpPr>
        <xdr:cNvPr id="756" name="テキスト ボックス 755"/>
        <xdr:cNvSpPr txBox="1"/>
      </xdr:nvSpPr>
      <xdr:spPr>
        <a:xfrm>
          <a:off x="19356070" y="6369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82550</xdr:rowOff>
    </xdr:from>
    <xdr:to xmlns:xdr="http://schemas.openxmlformats.org/drawingml/2006/spreadsheetDrawing">
      <xdr:col>98</xdr:col>
      <xdr:colOff>38100</xdr:colOff>
      <xdr:row>39</xdr:row>
      <xdr:rowOff>12700</xdr:rowOff>
    </xdr:to>
    <xdr:sp macro="" textlink="">
      <xdr:nvSpPr>
        <xdr:cNvPr id="757" name="フローチャート: 判断 756"/>
        <xdr:cNvSpPr/>
      </xdr:nvSpPr>
      <xdr:spPr>
        <a:xfrm>
          <a:off x="18605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29210</xdr:rowOff>
    </xdr:from>
    <xdr:ext cx="378460" cy="258445"/>
    <xdr:sp macro="" textlink="">
      <xdr:nvSpPr>
        <xdr:cNvPr id="758" name="テキスト ボックス 757"/>
        <xdr:cNvSpPr txBox="1"/>
      </xdr:nvSpPr>
      <xdr:spPr>
        <a:xfrm>
          <a:off x="18467070" y="63728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46990</xdr:rowOff>
    </xdr:from>
    <xdr:ext cx="249555" cy="259080"/>
    <xdr:sp macro="" textlink="">
      <xdr:nvSpPr>
        <xdr:cNvPr id="765" name="諸支出金該当値テキスト"/>
        <xdr:cNvSpPr txBox="1"/>
      </xdr:nvSpPr>
      <xdr:spPr>
        <a:xfrm>
          <a:off x="22212300" y="656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7" name="テキスト ボックス 766"/>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9" name="テキスト ボックス 768"/>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71" name="テキスト ボックス 770"/>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3" name="テキスト ボックス 772"/>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2" name="テキスト ボックス 781"/>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4" name="直線コネクタ 783"/>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85" name="テキスト ボックス 784"/>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6" name="直線コネクタ 785"/>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58445"/>
    <xdr:sp macro="" textlink="">
      <xdr:nvSpPr>
        <xdr:cNvPr id="787" name="テキスト ボックス 786"/>
        <xdr:cNvSpPr txBox="1"/>
      </xdr:nvSpPr>
      <xdr:spPr>
        <a:xfrm>
          <a:off x="17974945" y="9484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8" name="直線コネクタ 787"/>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58445"/>
    <xdr:sp macro="" textlink="">
      <xdr:nvSpPr>
        <xdr:cNvPr id="789" name="テキスト ボックス 788"/>
        <xdr:cNvSpPr txBox="1"/>
      </xdr:nvSpPr>
      <xdr:spPr>
        <a:xfrm>
          <a:off x="17974945" y="9027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0" name="直線コネクタ 789"/>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168910</xdr:rowOff>
    </xdr:from>
    <xdr:ext cx="313055" cy="258445"/>
    <xdr:sp macro="" textlink="">
      <xdr:nvSpPr>
        <xdr:cNvPr id="791" name="テキスト ボックス 790"/>
        <xdr:cNvSpPr txBox="1"/>
      </xdr:nvSpPr>
      <xdr:spPr>
        <a:xfrm>
          <a:off x="17974945" y="8569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58445"/>
    <xdr:sp macro="" textlink="">
      <xdr:nvSpPr>
        <xdr:cNvPr id="793" name="テキスト ボックス 792"/>
        <xdr:cNvSpPr txBox="1"/>
      </xdr:nvSpPr>
      <xdr:spPr>
        <a:xfrm>
          <a:off x="17974945" y="8112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795" name="直線コネクタ 794"/>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9080"/>
    <xdr:sp macro="" textlink="">
      <xdr:nvSpPr>
        <xdr:cNvPr id="796"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7" name="直線コネクタ 796"/>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798"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9" name="直線コネクタ 79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800" name="直線コネクタ 799"/>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801"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3" name="直線コネクタ 802"/>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920" cy="259080"/>
    <xdr:sp macro="" textlink="">
      <xdr:nvSpPr>
        <xdr:cNvPr id="805" name="テキスト ボックス 804"/>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6" name="直線コネクタ 805"/>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920" cy="259080"/>
    <xdr:sp macro="" textlink="">
      <xdr:nvSpPr>
        <xdr:cNvPr id="808" name="テキスト ボックス 807"/>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9" name="直線コネクタ 808"/>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10" name="フローチャート: 判断 809"/>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920" cy="259080"/>
    <xdr:sp macro="" textlink="">
      <xdr:nvSpPr>
        <xdr:cNvPr id="811" name="テキスト ボックス 810"/>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49</xdr:row>
      <xdr:rowOff>123190</xdr:rowOff>
    </xdr:from>
    <xdr:to xmlns:xdr="http://schemas.openxmlformats.org/drawingml/2006/spreadsheetDrawing">
      <xdr:col>98</xdr:col>
      <xdr:colOff>38100</xdr:colOff>
      <xdr:row>50</xdr:row>
      <xdr:rowOff>53340</xdr:rowOff>
    </xdr:to>
    <xdr:sp macro="" textlink="">
      <xdr:nvSpPr>
        <xdr:cNvPr id="812" name="フローチャート: 判断 811"/>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48</xdr:row>
      <xdr:rowOff>69850</xdr:rowOff>
    </xdr:from>
    <xdr:ext cx="313690" cy="259080"/>
    <xdr:sp macro="" textlink="">
      <xdr:nvSpPr>
        <xdr:cNvPr id="813" name="テキスト ボックス 812"/>
        <xdr:cNvSpPr txBox="1"/>
      </xdr:nvSpPr>
      <xdr:spPr>
        <a:xfrm>
          <a:off x="18499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20"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48920" cy="259080"/>
    <xdr:sp macro="" textlink="">
      <xdr:nvSpPr>
        <xdr:cNvPr id="822" name="テキスト ボックス 821"/>
        <xdr:cNvSpPr txBox="1"/>
      </xdr:nvSpPr>
      <xdr:spPr>
        <a:xfrm>
          <a:off x="21198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57</xdr:row>
      <xdr:rowOff>35560</xdr:rowOff>
    </xdr:from>
    <xdr:ext cx="248920" cy="259080"/>
    <xdr:sp macro="" textlink="">
      <xdr:nvSpPr>
        <xdr:cNvPr id="824" name="テキスト ボックス 823"/>
        <xdr:cNvSpPr txBox="1"/>
      </xdr:nvSpPr>
      <xdr:spPr>
        <a:xfrm>
          <a:off x="20309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57</xdr:row>
      <xdr:rowOff>35560</xdr:rowOff>
    </xdr:from>
    <xdr:ext cx="248920" cy="259080"/>
    <xdr:sp macro="" textlink="">
      <xdr:nvSpPr>
        <xdr:cNvPr id="826" name="テキスト ボックス 825"/>
        <xdr:cNvSpPr txBox="1"/>
      </xdr:nvSpPr>
      <xdr:spPr>
        <a:xfrm>
          <a:off x="19420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920" cy="259080"/>
    <xdr:sp macro="" textlink="">
      <xdr:nvSpPr>
        <xdr:cNvPr id="828" name="テキスト ボックス 827"/>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民生費で類似団体平均を大幅に上回っているが、これは子育て支援拠点施設建設事業に伴う歳出増によるところが大きい。ただし、普通建設事業費を除いても、類似団体平均を上回る推移をしており、社会保障関係費は今後更に増加が見込まれる。</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また、商工費も類似団体平均を上回っているが、ふるさと納税寄附に対する返礼品関係経費による増が主な要因となっている。</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その他の経費についても、今後の人口減少等によりコストの増加が見込まれることから、事務の効率化や事務事業の見直しを進め、経費の抑制を図る。</a:t>
          </a:r>
          <a:endParaRPr lang="ja-JP" altLang="ja-JP" sz="1200">
            <a:effectLst/>
            <a:latin typeface="ＭＳ ゴシック"/>
            <a:ea typeface="ＭＳ 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北海道仁木町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実質収支は黒字であるが、実質単年度収支は赤字となった。今後、普通交付税を含めた一般財源の確保が厳しい状況となることを踏まえ、事務事業の見直しにより財政の健全化を図る必要がある。</a:t>
          </a:r>
          <a:endParaRPr lang="ja-JP" altLang="ja-JP" sz="1400">
            <a:effectLst/>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北海道仁木町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一般会計及び公営企業会計の実質収支が黒字であるため、連結実質赤字比率においても赤字額は発生していない。</a:t>
          </a:r>
        </a:p>
        <a:p>
          <a:r>
            <a:rPr kumimoji="1" lang="ja-JP" altLang="en-US" sz="1400">
              <a:latin typeface="ＭＳ ゴシック"/>
              <a:ea typeface="ＭＳ ゴシック"/>
            </a:rPr>
            <a:t>　しかし、簡易水道事業特別会計においては、事業の精査等により一般会計からの繰入金の額の抑制に努めているものの、公営企業債の元利償還金に係る一般会計繰入金が多額であることから、今後事務事業の見直し等により、一般会計からの基準外繰入金の額を最小限に抑える必要がある。</a:t>
          </a:r>
        </a:p>
        <a:p>
          <a:r>
            <a:rPr kumimoji="1" lang="ja-JP" altLang="en-US" sz="1400">
              <a:latin typeface="ＭＳ ゴシック"/>
              <a:ea typeface="ＭＳ ゴシック"/>
            </a:rPr>
            <a:t>　また、一般会計においても実質収支と同様、今後、普通交付税を含めた一般財源の確保が厳しい状況となることを踏まえ、事務事業の見直しにより財政の健全化を図る必要がある。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6"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7"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36039;&#26009;\&#12304;&#36001;&#25919;&#29366;&#27841;&#36039;&#26009;&#38598;&#12305;_014079_&#20161;&#26408;&#30010;_2022(2&#22238;&#3044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137</v>
      </c>
      <c r="C3" s="22"/>
      <c r="D3" s="22"/>
      <c r="E3" s="44"/>
      <c r="F3" s="44"/>
      <c r="G3" s="44"/>
      <c r="H3" s="44"/>
      <c r="I3" s="44"/>
      <c r="J3" s="44"/>
      <c r="K3" s="44"/>
      <c r="L3" s="44" t="s">
        <v>142</v>
      </c>
      <c r="M3" s="44"/>
      <c r="N3" s="44"/>
      <c r="O3" s="44"/>
      <c r="P3" s="44"/>
      <c r="Q3" s="44"/>
      <c r="R3" s="94"/>
      <c r="S3" s="94"/>
      <c r="T3" s="94"/>
      <c r="U3" s="94"/>
      <c r="V3" s="112"/>
      <c r="W3" s="127" t="s">
        <v>145</v>
      </c>
      <c r="X3" s="137"/>
      <c r="Y3" s="137"/>
      <c r="Z3" s="137"/>
      <c r="AA3" s="137"/>
      <c r="AB3" s="22"/>
      <c r="AC3" s="94" t="s">
        <v>146</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151</v>
      </c>
      <c r="BO3" s="137"/>
      <c r="BP3" s="137"/>
      <c r="BQ3" s="137"/>
      <c r="BR3" s="137"/>
      <c r="BS3" s="137"/>
      <c r="BT3" s="137"/>
      <c r="BU3" s="164"/>
      <c r="BV3" s="127" t="s">
        <v>152</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155</v>
      </c>
      <c r="CU3" s="137"/>
      <c r="CV3" s="137"/>
      <c r="CW3" s="137"/>
      <c r="CX3" s="137"/>
      <c r="CY3" s="137"/>
      <c r="CZ3" s="137"/>
      <c r="DA3" s="164"/>
      <c r="DB3" s="127" t="s">
        <v>130</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4753630</v>
      </c>
      <c r="BO4" s="216"/>
      <c r="BP4" s="216"/>
      <c r="BQ4" s="216"/>
      <c r="BR4" s="216"/>
      <c r="BS4" s="216"/>
      <c r="BT4" s="216"/>
      <c r="BU4" s="219"/>
      <c r="BV4" s="213">
        <v>4651245</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1</v>
      </c>
      <c r="CU4" s="237"/>
      <c r="CV4" s="237"/>
      <c r="CW4" s="237"/>
      <c r="CX4" s="237"/>
      <c r="CY4" s="237"/>
      <c r="CZ4" s="237"/>
      <c r="DA4" s="245"/>
      <c r="DB4" s="229">
        <v>1.9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76</v>
      </c>
      <c r="AV5" s="139"/>
      <c r="AW5" s="139"/>
      <c r="AX5" s="139"/>
      <c r="AY5" s="190" t="s">
        <v>148</v>
      </c>
      <c r="AZ5" s="198"/>
      <c r="BA5" s="198"/>
      <c r="BB5" s="198"/>
      <c r="BC5" s="198"/>
      <c r="BD5" s="198"/>
      <c r="BE5" s="198"/>
      <c r="BF5" s="198"/>
      <c r="BG5" s="198"/>
      <c r="BH5" s="198"/>
      <c r="BI5" s="198"/>
      <c r="BJ5" s="198"/>
      <c r="BK5" s="198"/>
      <c r="BL5" s="198"/>
      <c r="BM5" s="209"/>
      <c r="BN5" s="214">
        <v>4728690</v>
      </c>
      <c r="BO5" s="217"/>
      <c r="BP5" s="217"/>
      <c r="BQ5" s="217"/>
      <c r="BR5" s="217"/>
      <c r="BS5" s="217"/>
      <c r="BT5" s="217"/>
      <c r="BU5" s="220"/>
      <c r="BV5" s="214">
        <v>4604736</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84.4</v>
      </c>
      <c r="CU5" s="238"/>
      <c r="CV5" s="238"/>
      <c r="CW5" s="238"/>
      <c r="CX5" s="238"/>
      <c r="CY5" s="238"/>
      <c r="CZ5" s="238"/>
      <c r="DA5" s="246"/>
      <c r="DB5" s="230">
        <v>80.5</v>
      </c>
      <c r="DC5" s="238"/>
      <c r="DD5" s="238"/>
      <c r="DE5" s="238"/>
      <c r="DF5" s="238"/>
      <c r="DG5" s="238"/>
      <c r="DH5" s="238"/>
      <c r="DI5" s="246"/>
    </row>
    <row r="6" spans="1:119" ht="18.75" customHeight="1">
      <c r="A6" s="2"/>
      <c r="B6" s="8" t="s">
        <v>160</v>
      </c>
      <c r="C6" s="25"/>
      <c r="D6" s="25"/>
      <c r="E6" s="47"/>
      <c r="F6" s="47"/>
      <c r="G6" s="47"/>
      <c r="H6" s="47"/>
      <c r="I6" s="47"/>
      <c r="J6" s="47"/>
      <c r="K6" s="47"/>
      <c r="L6" s="47" t="s">
        <v>163</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80</v>
      </c>
      <c r="AN6" s="58"/>
      <c r="AO6" s="58"/>
      <c r="AP6" s="58"/>
      <c r="AQ6" s="58"/>
      <c r="AR6" s="58"/>
      <c r="AS6" s="58"/>
      <c r="AT6" s="63"/>
      <c r="AU6" s="182" t="s">
        <v>76</v>
      </c>
      <c r="AV6" s="139"/>
      <c r="AW6" s="139"/>
      <c r="AX6" s="139"/>
      <c r="AY6" s="190" t="s">
        <v>170</v>
      </c>
      <c r="AZ6" s="198"/>
      <c r="BA6" s="198"/>
      <c r="BB6" s="198"/>
      <c r="BC6" s="198"/>
      <c r="BD6" s="198"/>
      <c r="BE6" s="198"/>
      <c r="BF6" s="198"/>
      <c r="BG6" s="198"/>
      <c r="BH6" s="198"/>
      <c r="BI6" s="198"/>
      <c r="BJ6" s="198"/>
      <c r="BK6" s="198"/>
      <c r="BL6" s="198"/>
      <c r="BM6" s="209"/>
      <c r="BN6" s="214">
        <v>24940</v>
      </c>
      <c r="BO6" s="217"/>
      <c r="BP6" s="217"/>
      <c r="BQ6" s="217"/>
      <c r="BR6" s="217"/>
      <c r="BS6" s="217"/>
      <c r="BT6" s="217"/>
      <c r="BU6" s="220"/>
      <c r="BV6" s="214">
        <v>46509</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85.1</v>
      </c>
      <c r="CU6" s="239"/>
      <c r="CV6" s="239"/>
      <c r="CW6" s="239"/>
      <c r="CX6" s="239"/>
      <c r="CY6" s="239"/>
      <c r="CZ6" s="239"/>
      <c r="DA6" s="247"/>
      <c r="DB6" s="231">
        <v>83.1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172</v>
      </c>
      <c r="AN7" s="58"/>
      <c r="AO7" s="58"/>
      <c r="AP7" s="58"/>
      <c r="AQ7" s="58"/>
      <c r="AR7" s="58"/>
      <c r="AS7" s="58"/>
      <c r="AT7" s="63"/>
      <c r="AU7" s="182" t="s">
        <v>76</v>
      </c>
      <c r="AV7" s="139"/>
      <c r="AW7" s="139"/>
      <c r="AX7" s="139"/>
      <c r="AY7" s="190" t="s">
        <v>173</v>
      </c>
      <c r="AZ7" s="198"/>
      <c r="BA7" s="198"/>
      <c r="BB7" s="198"/>
      <c r="BC7" s="198"/>
      <c r="BD7" s="198"/>
      <c r="BE7" s="198"/>
      <c r="BF7" s="198"/>
      <c r="BG7" s="198"/>
      <c r="BH7" s="198"/>
      <c r="BI7" s="198"/>
      <c r="BJ7" s="198"/>
      <c r="BK7" s="198"/>
      <c r="BL7" s="198"/>
      <c r="BM7" s="209"/>
      <c r="BN7" s="214">
        <v>0</v>
      </c>
      <c r="BO7" s="217"/>
      <c r="BP7" s="217"/>
      <c r="BQ7" s="217"/>
      <c r="BR7" s="217"/>
      <c r="BS7" s="217"/>
      <c r="BT7" s="217"/>
      <c r="BU7" s="220"/>
      <c r="BV7" s="214">
        <v>0</v>
      </c>
      <c r="BW7" s="217"/>
      <c r="BX7" s="217"/>
      <c r="BY7" s="217"/>
      <c r="BZ7" s="217"/>
      <c r="CA7" s="217"/>
      <c r="CB7" s="217"/>
      <c r="CC7" s="220"/>
      <c r="CD7" s="192" t="s">
        <v>174</v>
      </c>
      <c r="CE7" s="111"/>
      <c r="CF7" s="111"/>
      <c r="CG7" s="111"/>
      <c r="CH7" s="111"/>
      <c r="CI7" s="111"/>
      <c r="CJ7" s="111"/>
      <c r="CK7" s="111"/>
      <c r="CL7" s="111"/>
      <c r="CM7" s="111"/>
      <c r="CN7" s="111"/>
      <c r="CO7" s="111"/>
      <c r="CP7" s="111"/>
      <c r="CQ7" s="111"/>
      <c r="CR7" s="111"/>
      <c r="CS7" s="211"/>
      <c r="CT7" s="214">
        <v>2414285</v>
      </c>
      <c r="CU7" s="217"/>
      <c r="CV7" s="217"/>
      <c r="CW7" s="217"/>
      <c r="CX7" s="217"/>
      <c r="CY7" s="217"/>
      <c r="CZ7" s="217"/>
      <c r="DA7" s="220"/>
      <c r="DB7" s="214">
        <v>2484655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175</v>
      </c>
      <c r="AN8" s="58"/>
      <c r="AO8" s="58"/>
      <c r="AP8" s="58"/>
      <c r="AQ8" s="58"/>
      <c r="AR8" s="58"/>
      <c r="AS8" s="58"/>
      <c r="AT8" s="63"/>
      <c r="AU8" s="182" t="s">
        <v>76</v>
      </c>
      <c r="AV8" s="139"/>
      <c r="AW8" s="139"/>
      <c r="AX8" s="139"/>
      <c r="AY8" s="190" t="s">
        <v>178</v>
      </c>
      <c r="AZ8" s="198"/>
      <c r="BA8" s="198"/>
      <c r="BB8" s="198"/>
      <c r="BC8" s="198"/>
      <c r="BD8" s="198"/>
      <c r="BE8" s="198"/>
      <c r="BF8" s="198"/>
      <c r="BG8" s="198"/>
      <c r="BH8" s="198"/>
      <c r="BI8" s="198"/>
      <c r="BJ8" s="198"/>
      <c r="BK8" s="198"/>
      <c r="BL8" s="198"/>
      <c r="BM8" s="209"/>
      <c r="BN8" s="214">
        <v>24940</v>
      </c>
      <c r="BO8" s="217"/>
      <c r="BP8" s="217"/>
      <c r="BQ8" s="217"/>
      <c r="BR8" s="217"/>
      <c r="BS8" s="217"/>
      <c r="BT8" s="217"/>
      <c r="BU8" s="220"/>
      <c r="BV8" s="214">
        <v>46509</v>
      </c>
      <c r="BW8" s="217"/>
      <c r="BX8" s="217"/>
      <c r="BY8" s="217"/>
      <c r="BZ8" s="217"/>
      <c r="CA8" s="217"/>
      <c r="CB8" s="217"/>
      <c r="CC8" s="220"/>
      <c r="CD8" s="192" t="s">
        <v>179</v>
      </c>
      <c r="CE8" s="111"/>
      <c r="CF8" s="111"/>
      <c r="CG8" s="111"/>
      <c r="CH8" s="111"/>
      <c r="CI8" s="111"/>
      <c r="CJ8" s="111"/>
      <c r="CK8" s="111"/>
      <c r="CL8" s="111"/>
      <c r="CM8" s="111"/>
      <c r="CN8" s="111"/>
      <c r="CO8" s="111"/>
      <c r="CP8" s="111"/>
      <c r="CQ8" s="111"/>
      <c r="CR8" s="111"/>
      <c r="CS8" s="211"/>
      <c r="CT8" s="232">
        <v>0.17</v>
      </c>
      <c r="CU8" s="240"/>
      <c r="CV8" s="240"/>
      <c r="CW8" s="240"/>
      <c r="CX8" s="240"/>
      <c r="CY8" s="240"/>
      <c r="CZ8" s="240"/>
      <c r="DA8" s="248"/>
      <c r="DB8" s="232">
        <v>0.17</v>
      </c>
      <c r="DC8" s="240"/>
      <c r="DD8" s="240"/>
      <c r="DE8" s="240"/>
      <c r="DF8" s="240"/>
      <c r="DG8" s="240"/>
      <c r="DH8" s="240"/>
      <c r="DI8" s="248"/>
    </row>
    <row r="9" spans="1:119" ht="18.75" customHeight="1">
      <c r="A9" s="2"/>
      <c r="B9" s="10" t="s">
        <v>21</v>
      </c>
      <c r="C9" s="27"/>
      <c r="D9" s="27"/>
      <c r="E9" s="27"/>
      <c r="F9" s="27"/>
      <c r="G9" s="27"/>
      <c r="H9" s="27"/>
      <c r="I9" s="27"/>
      <c r="J9" s="27"/>
      <c r="K9" s="31"/>
      <c r="L9" s="65" t="s">
        <v>15</v>
      </c>
      <c r="M9" s="74"/>
      <c r="N9" s="74"/>
      <c r="O9" s="74"/>
      <c r="P9" s="74"/>
      <c r="Q9" s="86"/>
      <c r="R9" s="97">
        <v>3180</v>
      </c>
      <c r="S9" s="106"/>
      <c r="T9" s="106"/>
      <c r="U9" s="106"/>
      <c r="V9" s="117"/>
      <c r="W9" s="127" t="s">
        <v>181</v>
      </c>
      <c r="X9" s="137"/>
      <c r="Y9" s="137"/>
      <c r="Z9" s="137"/>
      <c r="AA9" s="137"/>
      <c r="AB9" s="137"/>
      <c r="AC9" s="137"/>
      <c r="AD9" s="137"/>
      <c r="AE9" s="137"/>
      <c r="AF9" s="137"/>
      <c r="AG9" s="137"/>
      <c r="AH9" s="137"/>
      <c r="AI9" s="137"/>
      <c r="AJ9" s="137"/>
      <c r="AK9" s="137"/>
      <c r="AL9" s="164"/>
      <c r="AM9" s="175" t="s">
        <v>182</v>
      </c>
      <c r="AN9" s="58"/>
      <c r="AO9" s="58"/>
      <c r="AP9" s="58"/>
      <c r="AQ9" s="58"/>
      <c r="AR9" s="58"/>
      <c r="AS9" s="58"/>
      <c r="AT9" s="63"/>
      <c r="AU9" s="182" t="s">
        <v>76</v>
      </c>
      <c r="AV9" s="139"/>
      <c r="AW9" s="139"/>
      <c r="AX9" s="139"/>
      <c r="AY9" s="190" t="s">
        <v>77</v>
      </c>
      <c r="AZ9" s="198"/>
      <c r="BA9" s="198"/>
      <c r="BB9" s="198"/>
      <c r="BC9" s="198"/>
      <c r="BD9" s="198"/>
      <c r="BE9" s="198"/>
      <c r="BF9" s="198"/>
      <c r="BG9" s="198"/>
      <c r="BH9" s="198"/>
      <c r="BI9" s="198"/>
      <c r="BJ9" s="198"/>
      <c r="BK9" s="198"/>
      <c r="BL9" s="198"/>
      <c r="BM9" s="209"/>
      <c r="BN9" s="214">
        <v>-21569</v>
      </c>
      <c r="BO9" s="217"/>
      <c r="BP9" s="217"/>
      <c r="BQ9" s="217"/>
      <c r="BR9" s="217"/>
      <c r="BS9" s="217"/>
      <c r="BT9" s="217"/>
      <c r="BU9" s="220"/>
      <c r="BV9" s="214">
        <v>17091</v>
      </c>
      <c r="BW9" s="217"/>
      <c r="BX9" s="217"/>
      <c r="BY9" s="217"/>
      <c r="BZ9" s="217"/>
      <c r="CA9" s="217"/>
      <c r="CB9" s="217"/>
      <c r="CC9" s="220"/>
      <c r="CD9" s="192" t="s">
        <v>74</v>
      </c>
      <c r="CE9" s="111"/>
      <c r="CF9" s="111"/>
      <c r="CG9" s="111"/>
      <c r="CH9" s="111"/>
      <c r="CI9" s="111"/>
      <c r="CJ9" s="111"/>
      <c r="CK9" s="111"/>
      <c r="CL9" s="111"/>
      <c r="CM9" s="111"/>
      <c r="CN9" s="111"/>
      <c r="CO9" s="111"/>
      <c r="CP9" s="111"/>
      <c r="CQ9" s="111"/>
      <c r="CR9" s="111"/>
      <c r="CS9" s="211"/>
      <c r="CT9" s="230">
        <v>13.5</v>
      </c>
      <c r="CU9" s="238"/>
      <c r="CV9" s="238"/>
      <c r="CW9" s="238"/>
      <c r="CX9" s="238"/>
      <c r="CY9" s="238"/>
      <c r="CZ9" s="238"/>
      <c r="DA9" s="246"/>
      <c r="DB9" s="230">
        <v>13.2</v>
      </c>
      <c r="DC9" s="238"/>
      <c r="DD9" s="238"/>
      <c r="DE9" s="238"/>
      <c r="DF9" s="238"/>
      <c r="DG9" s="238"/>
      <c r="DH9" s="238"/>
      <c r="DI9" s="246"/>
    </row>
    <row r="10" spans="1:119" ht="18.75" customHeight="1">
      <c r="A10" s="2"/>
      <c r="B10" s="10"/>
      <c r="C10" s="27"/>
      <c r="D10" s="27"/>
      <c r="E10" s="27"/>
      <c r="F10" s="27"/>
      <c r="G10" s="27"/>
      <c r="H10" s="27"/>
      <c r="I10" s="27"/>
      <c r="J10" s="27"/>
      <c r="K10" s="31"/>
      <c r="L10" s="52" t="s">
        <v>185</v>
      </c>
      <c r="M10" s="58"/>
      <c r="N10" s="58"/>
      <c r="O10" s="58"/>
      <c r="P10" s="58"/>
      <c r="Q10" s="63"/>
      <c r="R10" s="72">
        <v>3498</v>
      </c>
      <c r="S10" s="80"/>
      <c r="T10" s="80"/>
      <c r="U10" s="80"/>
      <c r="V10" s="118"/>
      <c r="W10" s="128"/>
      <c r="X10" s="54"/>
      <c r="Y10" s="54"/>
      <c r="Z10" s="54"/>
      <c r="AA10" s="54"/>
      <c r="AB10" s="54"/>
      <c r="AC10" s="54"/>
      <c r="AD10" s="54"/>
      <c r="AE10" s="54"/>
      <c r="AF10" s="54"/>
      <c r="AG10" s="54"/>
      <c r="AH10" s="54"/>
      <c r="AI10" s="54"/>
      <c r="AJ10" s="54"/>
      <c r="AK10" s="54"/>
      <c r="AL10" s="165"/>
      <c r="AM10" s="175" t="s">
        <v>186</v>
      </c>
      <c r="AN10" s="58"/>
      <c r="AO10" s="58"/>
      <c r="AP10" s="58"/>
      <c r="AQ10" s="58"/>
      <c r="AR10" s="58"/>
      <c r="AS10" s="58"/>
      <c r="AT10" s="63"/>
      <c r="AU10" s="182" t="s">
        <v>189</v>
      </c>
      <c r="AV10" s="139"/>
      <c r="AW10" s="139"/>
      <c r="AX10" s="139"/>
      <c r="AY10" s="190" t="s">
        <v>190</v>
      </c>
      <c r="AZ10" s="198"/>
      <c r="BA10" s="198"/>
      <c r="BB10" s="198"/>
      <c r="BC10" s="198"/>
      <c r="BD10" s="198"/>
      <c r="BE10" s="198"/>
      <c r="BF10" s="198"/>
      <c r="BG10" s="198"/>
      <c r="BH10" s="198"/>
      <c r="BI10" s="198"/>
      <c r="BJ10" s="198"/>
      <c r="BK10" s="198"/>
      <c r="BL10" s="198"/>
      <c r="BM10" s="209"/>
      <c r="BN10" s="214">
        <v>106</v>
      </c>
      <c r="BO10" s="217"/>
      <c r="BP10" s="217"/>
      <c r="BQ10" s="217"/>
      <c r="BR10" s="217"/>
      <c r="BS10" s="217"/>
      <c r="BT10" s="217"/>
      <c r="BU10" s="220"/>
      <c r="BV10" s="214">
        <v>27</v>
      </c>
      <c r="BW10" s="217"/>
      <c r="BX10" s="217"/>
      <c r="BY10" s="217"/>
      <c r="BZ10" s="217"/>
      <c r="CA10" s="217"/>
      <c r="CB10" s="217"/>
      <c r="CC10" s="220"/>
      <c r="CD10" s="222" t="s">
        <v>191</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195</v>
      </c>
      <c r="M11" s="59"/>
      <c r="N11" s="59"/>
      <c r="O11" s="59"/>
      <c r="P11" s="59"/>
      <c r="Q11" s="64"/>
      <c r="R11" s="98" t="s">
        <v>196</v>
      </c>
      <c r="S11" s="107"/>
      <c r="T11" s="107"/>
      <c r="U11" s="107"/>
      <c r="V11" s="119"/>
      <c r="W11" s="128"/>
      <c r="X11" s="54"/>
      <c r="Y11" s="54"/>
      <c r="Z11" s="54"/>
      <c r="AA11" s="54"/>
      <c r="AB11" s="54"/>
      <c r="AC11" s="54"/>
      <c r="AD11" s="54"/>
      <c r="AE11" s="54"/>
      <c r="AF11" s="54"/>
      <c r="AG11" s="54"/>
      <c r="AH11" s="54"/>
      <c r="AI11" s="54"/>
      <c r="AJ11" s="54"/>
      <c r="AK11" s="54"/>
      <c r="AL11" s="165"/>
      <c r="AM11" s="175" t="s">
        <v>197</v>
      </c>
      <c r="AN11" s="58"/>
      <c r="AO11" s="58"/>
      <c r="AP11" s="58"/>
      <c r="AQ11" s="58"/>
      <c r="AR11" s="58"/>
      <c r="AS11" s="58"/>
      <c r="AT11" s="63"/>
      <c r="AU11" s="182" t="s">
        <v>189</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205</v>
      </c>
      <c r="M12" s="75"/>
      <c r="N12" s="75"/>
      <c r="O12" s="75"/>
      <c r="P12" s="75"/>
      <c r="Q12" s="87"/>
      <c r="R12" s="99">
        <v>3128</v>
      </c>
      <c r="S12" s="108"/>
      <c r="T12" s="108"/>
      <c r="U12" s="108"/>
      <c r="V12" s="120"/>
      <c r="W12" s="132" t="s">
        <v>9</v>
      </c>
      <c r="X12" s="139"/>
      <c r="Y12" s="139"/>
      <c r="Z12" s="139"/>
      <c r="AA12" s="139"/>
      <c r="AB12" s="144"/>
      <c r="AC12" s="148" t="s">
        <v>109</v>
      </c>
      <c r="AD12" s="155"/>
      <c r="AE12" s="155"/>
      <c r="AF12" s="155"/>
      <c r="AG12" s="158"/>
      <c r="AH12" s="148" t="s">
        <v>207</v>
      </c>
      <c r="AI12" s="155"/>
      <c r="AJ12" s="155"/>
      <c r="AK12" s="155"/>
      <c r="AL12" s="170"/>
      <c r="AM12" s="175" t="s">
        <v>208</v>
      </c>
      <c r="AN12" s="58"/>
      <c r="AO12" s="58"/>
      <c r="AP12" s="58"/>
      <c r="AQ12" s="58"/>
      <c r="AR12" s="58"/>
      <c r="AS12" s="58"/>
      <c r="AT12" s="63"/>
      <c r="AU12" s="182" t="s">
        <v>76</v>
      </c>
      <c r="AV12" s="139"/>
      <c r="AW12" s="139"/>
      <c r="AX12" s="139"/>
      <c r="AY12" s="190" t="s">
        <v>211</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3073</v>
      </c>
      <c r="S13" s="109"/>
      <c r="T13" s="109"/>
      <c r="U13" s="109"/>
      <c r="V13" s="121"/>
      <c r="W13" s="130" t="s">
        <v>215</v>
      </c>
      <c r="X13" s="56"/>
      <c r="Y13" s="56"/>
      <c r="Z13" s="56"/>
      <c r="AA13" s="56"/>
      <c r="AB13" s="25"/>
      <c r="AC13" s="72">
        <v>801</v>
      </c>
      <c r="AD13" s="80"/>
      <c r="AE13" s="80"/>
      <c r="AF13" s="80"/>
      <c r="AG13" s="84"/>
      <c r="AH13" s="72">
        <v>949</v>
      </c>
      <c r="AI13" s="80"/>
      <c r="AJ13" s="80"/>
      <c r="AK13" s="80"/>
      <c r="AL13" s="118"/>
      <c r="AM13" s="175" t="s">
        <v>217</v>
      </c>
      <c r="AN13" s="58"/>
      <c r="AO13" s="58"/>
      <c r="AP13" s="58"/>
      <c r="AQ13" s="58"/>
      <c r="AR13" s="58"/>
      <c r="AS13" s="58"/>
      <c r="AT13" s="63"/>
      <c r="AU13" s="182" t="s">
        <v>189</v>
      </c>
      <c r="AV13" s="139"/>
      <c r="AW13" s="139"/>
      <c r="AX13" s="139"/>
      <c r="AY13" s="190" t="s">
        <v>219</v>
      </c>
      <c r="AZ13" s="198"/>
      <c r="BA13" s="198"/>
      <c r="BB13" s="198"/>
      <c r="BC13" s="198"/>
      <c r="BD13" s="198"/>
      <c r="BE13" s="198"/>
      <c r="BF13" s="198"/>
      <c r="BG13" s="198"/>
      <c r="BH13" s="198"/>
      <c r="BI13" s="198"/>
      <c r="BJ13" s="198"/>
      <c r="BK13" s="198"/>
      <c r="BL13" s="198"/>
      <c r="BM13" s="209"/>
      <c r="BN13" s="214">
        <v>-21463</v>
      </c>
      <c r="BO13" s="217"/>
      <c r="BP13" s="217"/>
      <c r="BQ13" s="217"/>
      <c r="BR13" s="217"/>
      <c r="BS13" s="217"/>
      <c r="BT13" s="217"/>
      <c r="BU13" s="220"/>
      <c r="BV13" s="214">
        <v>17118</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9.1999999999999993</v>
      </c>
      <c r="CU13" s="238"/>
      <c r="CV13" s="238"/>
      <c r="CW13" s="238"/>
      <c r="CX13" s="238"/>
      <c r="CY13" s="238"/>
      <c r="CZ13" s="238"/>
      <c r="DA13" s="246"/>
      <c r="DB13" s="230">
        <v>9.1999999999999993</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3165</v>
      </c>
      <c r="S14" s="109"/>
      <c r="T14" s="109"/>
      <c r="U14" s="109"/>
      <c r="V14" s="121"/>
      <c r="W14" s="129"/>
      <c r="X14" s="57"/>
      <c r="Y14" s="57"/>
      <c r="Z14" s="57"/>
      <c r="AA14" s="57"/>
      <c r="AB14" s="24"/>
      <c r="AC14" s="149">
        <v>48.4</v>
      </c>
      <c r="AD14" s="156"/>
      <c r="AE14" s="156"/>
      <c r="AF14" s="156"/>
      <c r="AG14" s="159"/>
      <c r="AH14" s="149">
        <v>51.1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t="s">
        <v>202</v>
      </c>
      <c r="CU14" s="242"/>
      <c r="CV14" s="242"/>
      <c r="CW14" s="242"/>
      <c r="CX14" s="242"/>
      <c r="CY14" s="242"/>
      <c r="CZ14" s="242"/>
      <c r="DA14" s="250"/>
      <c r="DB14" s="234" t="s">
        <v>202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3133</v>
      </c>
      <c r="S15" s="109"/>
      <c r="T15" s="109"/>
      <c r="U15" s="109"/>
      <c r="V15" s="121"/>
      <c r="W15" s="130" t="s">
        <v>7</v>
      </c>
      <c r="X15" s="56"/>
      <c r="Y15" s="56"/>
      <c r="Z15" s="56"/>
      <c r="AA15" s="56"/>
      <c r="AB15" s="25"/>
      <c r="AC15" s="72">
        <v>132</v>
      </c>
      <c r="AD15" s="80"/>
      <c r="AE15" s="80"/>
      <c r="AF15" s="80"/>
      <c r="AG15" s="84"/>
      <c r="AH15" s="72">
        <v>128</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391370</v>
      </c>
      <c r="BO15" s="216"/>
      <c r="BP15" s="216"/>
      <c r="BQ15" s="216"/>
      <c r="BR15" s="216"/>
      <c r="BS15" s="216"/>
      <c r="BT15" s="216"/>
      <c r="BU15" s="219"/>
      <c r="BV15" s="213">
        <v>370933</v>
      </c>
      <c r="BW15" s="216"/>
      <c r="BX15" s="216"/>
      <c r="BY15" s="216"/>
      <c r="BZ15" s="216"/>
      <c r="CA15" s="216"/>
      <c r="CB15" s="216"/>
      <c r="CC15" s="219"/>
      <c r="CD15" s="222" t="s">
        <v>213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229</v>
      </c>
      <c r="M16" s="78"/>
      <c r="N16" s="78"/>
      <c r="O16" s="78"/>
      <c r="P16" s="78"/>
      <c r="Q16" s="90"/>
      <c r="R16" s="101" t="s">
        <v>230</v>
      </c>
      <c r="S16" s="110"/>
      <c r="T16" s="110"/>
      <c r="U16" s="110"/>
      <c r="V16" s="122"/>
      <c r="W16" s="129"/>
      <c r="X16" s="57"/>
      <c r="Y16" s="57"/>
      <c r="Z16" s="57"/>
      <c r="AA16" s="57"/>
      <c r="AB16" s="24"/>
      <c r="AC16" s="149">
        <v>8</v>
      </c>
      <c r="AD16" s="156"/>
      <c r="AE16" s="156"/>
      <c r="AF16" s="156"/>
      <c r="AG16" s="159"/>
      <c r="AH16" s="149">
        <v>6.9</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2293175</v>
      </c>
      <c r="BO16" s="217"/>
      <c r="BP16" s="217"/>
      <c r="BQ16" s="217"/>
      <c r="BR16" s="217"/>
      <c r="BS16" s="217"/>
      <c r="BT16" s="217"/>
      <c r="BU16" s="220"/>
      <c r="BV16" s="214">
        <v>2318234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233</v>
      </c>
      <c r="S17" s="110"/>
      <c r="T17" s="110"/>
      <c r="U17" s="110"/>
      <c r="V17" s="122"/>
      <c r="W17" s="130" t="s">
        <v>96</v>
      </c>
      <c r="X17" s="56"/>
      <c r="Y17" s="56"/>
      <c r="Z17" s="56"/>
      <c r="AA17" s="56"/>
      <c r="AB17" s="25"/>
      <c r="AC17" s="72">
        <v>722</v>
      </c>
      <c r="AD17" s="80"/>
      <c r="AE17" s="80"/>
      <c r="AF17" s="80"/>
      <c r="AG17" s="84"/>
      <c r="AH17" s="72">
        <v>779</v>
      </c>
      <c r="AI17" s="80"/>
      <c r="AJ17" s="80"/>
      <c r="AK17" s="80"/>
      <c r="AL17" s="118"/>
      <c r="AM17" s="175"/>
      <c r="AN17" s="58"/>
      <c r="AO17" s="58"/>
      <c r="AP17" s="58"/>
      <c r="AQ17" s="58"/>
      <c r="AR17" s="58"/>
      <c r="AS17" s="58"/>
      <c r="AT17" s="63"/>
      <c r="AU17" s="182"/>
      <c r="AV17" s="139"/>
      <c r="AW17" s="139"/>
      <c r="AX17" s="139"/>
      <c r="AY17" s="190" t="s">
        <v>236</v>
      </c>
      <c r="AZ17" s="198"/>
      <c r="BA17" s="198"/>
      <c r="BB17" s="198"/>
      <c r="BC17" s="198"/>
      <c r="BD17" s="198"/>
      <c r="BE17" s="198"/>
      <c r="BF17" s="198"/>
      <c r="BG17" s="198"/>
      <c r="BH17" s="198"/>
      <c r="BI17" s="198"/>
      <c r="BJ17" s="198"/>
      <c r="BK17" s="198"/>
      <c r="BL17" s="198"/>
      <c r="BM17" s="209"/>
      <c r="BN17" s="214">
        <v>492912</v>
      </c>
      <c r="BO17" s="217"/>
      <c r="BP17" s="217"/>
      <c r="BQ17" s="217"/>
      <c r="BR17" s="217"/>
      <c r="BS17" s="217"/>
      <c r="BT17" s="217"/>
      <c r="BU17" s="220"/>
      <c r="BV17" s="214">
        <v>458418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237</v>
      </c>
      <c r="C18" s="31"/>
      <c r="D18" s="31"/>
      <c r="E18" s="49"/>
      <c r="F18" s="49"/>
      <c r="G18" s="49"/>
      <c r="H18" s="49"/>
      <c r="I18" s="49"/>
      <c r="J18" s="49"/>
      <c r="K18" s="49"/>
      <c r="L18" s="70">
        <v>167.96</v>
      </c>
      <c r="M18" s="70"/>
      <c r="N18" s="70"/>
      <c r="O18" s="70"/>
      <c r="P18" s="70"/>
      <c r="Q18" s="70"/>
      <c r="R18" s="102"/>
      <c r="S18" s="102"/>
      <c r="T18" s="102"/>
      <c r="U18" s="102"/>
      <c r="V18" s="123"/>
      <c r="W18" s="131"/>
      <c r="X18" s="138"/>
      <c r="Y18" s="138"/>
      <c r="Z18" s="138"/>
      <c r="AA18" s="138"/>
      <c r="AB18" s="26"/>
      <c r="AC18" s="150">
        <v>43.6</v>
      </c>
      <c r="AD18" s="157"/>
      <c r="AE18" s="157"/>
      <c r="AF18" s="157"/>
      <c r="AG18" s="160"/>
      <c r="AH18" s="150">
        <v>42</v>
      </c>
      <c r="AI18" s="157"/>
      <c r="AJ18" s="157"/>
      <c r="AK18" s="157"/>
      <c r="AL18" s="172"/>
      <c r="AM18" s="175"/>
      <c r="AN18" s="58"/>
      <c r="AO18" s="58"/>
      <c r="AP18" s="58"/>
      <c r="AQ18" s="58"/>
      <c r="AR18" s="58"/>
      <c r="AS18" s="58"/>
      <c r="AT18" s="63"/>
      <c r="AU18" s="182"/>
      <c r="AV18" s="139"/>
      <c r="AW18" s="139"/>
      <c r="AX18" s="139"/>
      <c r="AY18" s="190" t="s">
        <v>238</v>
      </c>
      <c r="AZ18" s="198"/>
      <c r="BA18" s="198"/>
      <c r="BB18" s="198"/>
      <c r="BC18" s="198"/>
      <c r="BD18" s="198"/>
      <c r="BE18" s="198"/>
      <c r="BF18" s="198"/>
      <c r="BG18" s="198"/>
      <c r="BH18" s="198"/>
      <c r="BI18" s="198"/>
      <c r="BJ18" s="198"/>
      <c r="BK18" s="198"/>
      <c r="BL18" s="198"/>
      <c r="BM18" s="209"/>
      <c r="BN18" s="214">
        <v>2042889</v>
      </c>
      <c r="BO18" s="217"/>
      <c r="BP18" s="217"/>
      <c r="BQ18" s="217"/>
      <c r="BR18" s="217"/>
      <c r="BS18" s="217"/>
      <c r="BT18" s="217"/>
      <c r="BU18" s="220"/>
      <c r="BV18" s="214">
        <v>2040086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71</v>
      </c>
      <c r="C19" s="31"/>
      <c r="D19" s="31"/>
      <c r="E19" s="49"/>
      <c r="F19" s="49"/>
      <c r="G19" s="49"/>
      <c r="H19" s="49"/>
      <c r="I19" s="49"/>
      <c r="J19" s="49"/>
      <c r="K19" s="49"/>
      <c r="L19" s="71">
        <v>19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239</v>
      </c>
      <c r="AZ19" s="198"/>
      <c r="BA19" s="198"/>
      <c r="BB19" s="198"/>
      <c r="BC19" s="198"/>
      <c r="BD19" s="198"/>
      <c r="BE19" s="198"/>
      <c r="BF19" s="198"/>
      <c r="BG19" s="198"/>
      <c r="BH19" s="198"/>
      <c r="BI19" s="198"/>
      <c r="BJ19" s="198"/>
      <c r="BK19" s="198"/>
      <c r="BL19" s="198"/>
      <c r="BM19" s="209"/>
      <c r="BN19" s="214">
        <v>3262255</v>
      </c>
      <c r="BO19" s="217"/>
      <c r="BP19" s="217"/>
      <c r="BQ19" s="217"/>
      <c r="BR19" s="217"/>
      <c r="BS19" s="217"/>
      <c r="BT19" s="217"/>
      <c r="BU19" s="220"/>
      <c r="BV19" s="214">
        <v>3323096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243</v>
      </c>
      <c r="C20" s="31"/>
      <c r="D20" s="31"/>
      <c r="E20" s="49"/>
      <c r="F20" s="49"/>
      <c r="G20" s="49"/>
      <c r="H20" s="49"/>
      <c r="I20" s="49"/>
      <c r="J20" s="49"/>
      <c r="K20" s="49"/>
      <c r="L20" s="71">
        <v>1332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245</v>
      </c>
      <c r="C22" s="33"/>
      <c r="D22" s="41"/>
      <c r="E22" s="50" t="s">
        <v>9</v>
      </c>
      <c r="F22" s="56"/>
      <c r="G22" s="56"/>
      <c r="H22" s="56"/>
      <c r="I22" s="56"/>
      <c r="J22" s="56"/>
      <c r="K22" s="25"/>
      <c r="L22" s="50" t="s">
        <v>247</v>
      </c>
      <c r="M22" s="56"/>
      <c r="N22" s="56"/>
      <c r="O22" s="56"/>
      <c r="P22" s="25"/>
      <c r="Q22" s="92" t="s">
        <v>249</v>
      </c>
      <c r="R22" s="104"/>
      <c r="S22" s="104"/>
      <c r="T22" s="104"/>
      <c r="U22" s="104"/>
      <c r="V22" s="125"/>
      <c r="W22" s="133" t="s">
        <v>250</v>
      </c>
      <c r="X22" s="33"/>
      <c r="Y22" s="41"/>
      <c r="Z22" s="50" t="s">
        <v>9</v>
      </c>
      <c r="AA22" s="56"/>
      <c r="AB22" s="56"/>
      <c r="AC22" s="56"/>
      <c r="AD22" s="56"/>
      <c r="AE22" s="56"/>
      <c r="AF22" s="56"/>
      <c r="AG22" s="25"/>
      <c r="AH22" s="163" t="s">
        <v>183</v>
      </c>
      <c r="AI22" s="56"/>
      <c r="AJ22" s="56"/>
      <c r="AK22" s="56"/>
      <c r="AL22" s="25"/>
      <c r="AM22" s="163" t="s">
        <v>251</v>
      </c>
      <c r="AN22" s="178"/>
      <c r="AO22" s="178"/>
      <c r="AP22" s="178"/>
      <c r="AQ22" s="178"/>
      <c r="AR22" s="180"/>
      <c r="AS22" s="92" t="s">
        <v>249</v>
      </c>
      <c r="AT22" s="104"/>
      <c r="AU22" s="104"/>
      <c r="AV22" s="104"/>
      <c r="AW22" s="104"/>
      <c r="AX22" s="187"/>
      <c r="AY22" s="189" t="s">
        <v>253</v>
      </c>
      <c r="AZ22" s="197"/>
      <c r="BA22" s="197"/>
      <c r="BB22" s="197"/>
      <c r="BC22" s="197"/>
      <c r="BD22" s="197"/>
      <c r="BE22" s="197"/>
      <c r="BF22" s="197"/>
      <c r="BG22" s="197"/>
      <c r="BH22" s="197"/>
      <c r="BI22" s="197"/>
      <c r="BJ22" s="197"/>
      <c r="BK22" s="197"/>
      <c r="BL22" s="197"/>
      <c r="BM22" s="208"/>
      <c r="BN22" s="213">
        <v>3195890</v>
      </c>
      <c r="BO22" s="216"/>
      <c r="BP22" s="216"/>
      <c r="BQ22" s="216"/>
      <c r="BR22" s="216"/>
      <c r="BS22" s="216"/>
      <c r="BT22" s="216"/>
      <c r="BU22" s="219"/>
      <c r="BV22" s="213">
        <v>3191941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255</v>
      </c>
      <c r="AZ23" s="198"/>
      <c r="BA23" s="198"/>
      <c r="BB23" s="198"/>
      <c r="BC23" s="198"/>
      <c r="BD23" s="198"/>
      <c r="BE23" s="198"/>
      <c r="BF23" s="198"/>
      <c r="BG23" s="198"/>
      <c r="BH23" s="198"/>
      <c r="BI23" s="198"/>
      <c r="BJ23" s="198"/>
      <c r="BK23" s="198"/>
      <c r="BL23" s="198"/>
      <c r="BM23" s="209"/>
      <c r="BN23" s="214">
        <v>2866937</v>
      </c>
      <c r="BO23" s="217"/>
      <c r="BP23" s="217"/>
      <c r="BQ23" s="217"/>
      <c r="BR23" s="217"/>
      <c r="BS23" s="217"/>
      <c r="BT23" s="217"/>
      <c r="BU23" s="220"/>
      <c r="BV23" s="214">
        <v>2852109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257</v>
      </c>
      <c r="F24" s="58"/>
      <c r="G24" s="58"/>
      <c r="H24" s="58"/>
      <c r="I24" s="58"/>
      <c r="J24" s="58"/>
      <c r="K24" s="63"/>
      <c r="L24" s="72">
        <v>1</v>
      </c>
      <c r="M24" s="80"/>
      <c r="N24" s="80"/>
      <c r="O24" s="80"/>
      <c r="P24" s="84"/>
      <c r="Q24" s="72">
        <v>7000</v>
      </c>
      <c r="R24" s="80"/>
      <c r="S24" s="80"/>
      <c r="T24" s="80"/>
      <c r="U24" s="80"/>
      <c r="V24" s="84"/>
      <c r="W24" s="134"/>
      <c r="X24" s="34"/>
      <c r="Y24" s="42"/>
      <c r="Z24" s="52" t="s">
        <v>258</v>
      </c>
      <c r="AA24" s="58"/>
      <c r="AB24" s="58"/>
      <c r="AC24" s="58"/>
      <c r="AD24" s="58"/>
      <c r="AE24" s="58"/>
      <c r="AF24" s="58"/>
      <c r="AG24" s="63"/>
      <c r="AH24" s="72">
        <v>64</v>
      </c>
      <c r="AI24" s="80"/>
      <c r="AJ24" s="80"/>
      <c r="AK24" s="80"/>
      <c r="AL24" s="84"/>
      <c r="AM24" s="72">
        <v>187776</v>
      </c>
      <c r="AN24" s="80"/>
      <c r="AO24" s="80"/>
      <c r="AP24" s="80"/>
      <c r="AQ24" s="80"/>
      <c r="AR24" s="84"/>
      <c r="AS24" s="72">
        <v>2934</v>
      </c>
      <c r="AT24" s="80"/>
      <c r="AU24" s="80"/>
      <c r="AV24" s="80"/>
      <c r="AW24" s="80"/>
      <c r="AX24" s="118"/>
      <c r="AY24" s="191" t="s">
        <v>260</v>
      </c>
      <c r="AZ24" s="199"/>
      <c r="BA24" s="199"/>
      <c r="BB24" s="199"/>
      <c r="BC24" s="199"/>
      <c r="BD24" s="199"/>
      <c r="BE24" s="199"/>
      <c r="BF24" s="199"/>
      <c r="BG24" s="199"/>
      <c r="BH24" s="199"/>
      <c r="BI24" s="199"/>
      <c r="BJ24" s="199"/>
      <c r="BK24" s="199"/>
      <c r="BL24" s="199"/>
      <c r="BM24" s="210"/>
      <c r="BN24" s="214">
        <v>2477908</v>
      </c>
      <c r="BO24" s="217"/>
      <c r="BP24" s="217"/>
      <c r="BQ24" s="217"/>
      <c r="BR24" s="217"/>
      <c r="BS24" s="217"/>
      <c r="BT24" s="217"/>
      <c r="BU24" s="220"/>
      <c r="BV24" s="214">
        <v>2387525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235</v>
      </c>
      <c r="F25" s="58"/>
      <c r="G25" s="58"/>
      <c r="H25" s="58"/>
      <c r="I25" s="58"/>
      <c r="J25" s="58"/>
      <c r="K25" s="63"/>
      <c r="L25" s="72">
        <v>1</v>
      </c>
      <c r="M25" s="80"/>
      <c r="N25" s="80"/>
      <c r="O25" s="80"/>
      <c r="P25" s="84"/>
      <c r="Q25" s="72">
        <v>5900</v>
      </c>
      <c r="R25" s="80"/>
      <c r="S25" s="80"/>
      <c r="T25" s="80"/>
      <c r="U25" s="80"/>
      <c r="V25" s="84"/>
      <c r="W25" s="134"/>
      <c r="X25" s="34"/>
      <c r="Y25" s="42"/>
      <c r="Z25" s="52" t="s">
        <v>261</v>
      </c>
      <c r="AA25" s="58"/>
      <c r="AB25" s="58"/>
      <c r="AC25" s="58"/>
      <c r="AD25" s="58"/>
      <c r="AE25" s="58"/>
      <c r="AF25" s="58"/>
      <c r="AG25" s="63"/>
      <c r="AH25" s="72" t="s">
        <v>202</v>
      </c>
      <c r="AI25" s="80"/>
      <c r="AJ25" s="80"/>
      <c r="AK25" s="80"/>
      <c r="AL25" s="84"/>
      <c r="AM25" s="72" t="s">
        <v>202</v>
      </c>
      <c r="AN25" s="80"/>
      <c r="AO25" s="80"/>
      <c r="AP25" s="80"/>
      <c r="AQ25" s="80"/>
      <c r="AR25" s="84"/>
      <c r="AS25" s="72" t="s">
        <v>202</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983233</v>
      </c>
      <c r="BO25" s="216"/>
      <c r="BP25" s="216"/>
      <c r="BQ25" s="216"/>
      <c r="BR25" s="216"/>
      <c r="BS25" s="216"/>
      <c r="BT25" s="216"/>
      <c r="BU25" s="219"/>
      <c r="BV25" s="213">
        <v>4480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262</v>
      </c>
      <c r="F26" s="58"/>
      <c r="G26" s="58"/>
      <c r="H26" s="58"/>
      <c r="I26" s="58"/>
      <c r="J26" s="58"/>
      <c r="K26" s="63"/>
      <c r="L26" s="72">
        <v>1</v>
      </c>
      <c r="M26" s="80"/>
      <c r="N26" s="80"/>
      <c r="O26" s="80"/>
      <c r="P26" s="84"/>
      <c r="Q26" s="72">
        <v>5500</v>
      </c>
      <c r="R26" s="80"/>
      <c r="S26" s="80"/>
      <c r="T26" s="80"/>
      <c r="U26" s="80"/>
      <c r="V26" s="84"/>
      <c r="W26" s="134"/>
      <c r="X26" s="34"/>
      <c r="Y26" s="42"/>
      <c r="Z26" s="52" t="s">
        <v>264</v>
      </c>
      <c r="AA26" s="143"/>
      <c r="AB26" s="143"/>
      <c r="AC26" s="143"/>
      <c r="AD26" s="143"/>
      <c r="AE26" s="143"/>
      <c r="AF26" s="143"/>
      <c r="AG26" s="161"/>
      <c r="AH26" s="72" t="s">
        <v>202</v>
      </c>
      <c r="AI26" s="80"/>
      <c r="AJ26" s="80"/>
      <c r="AK26" s="80"/>
      <c r="AL26" s="84"/>
      <c r="AM26" s="72" t="s">
        <v>202</v>
      </c>
      <c r="AN26" s="80"/>
      <c r="AO26" s="80"/>
      <c r="AP26" s="80"/>
      <c r="AQ26" s="80"/>
      <c r="AR26" s="84"/>
      <c r="AS26" s="72" t="s">
        <v>202</v>
      </c>
      <c r="AT26" s="80"/>
      <c r="AU26" s="80"/>
      <c r="AV26" s="80"/>
      <c r="AW26" s="80"/>
      <c r="AX26" s="118"/>
      <c r="AY26" s="192" t="s">
        <v>265</v>
      </c>
      <c r="AZ26" s="111"/>
      <c r="BA26" s="111"/>
      <c r="BB26" s="111"/>
      <c r="BC26" s="111"/>
      <c r="BD26" s="111"/>
      <c r="BE26" s="111"/>
      <c r="BF26" s="111"/>
      <c r="BG26" s="111"/>
      <c r="BH26" s="111"/>
      <c r="BI26" s="111"/>
      <c r="BJ26" s="111"/>
      <c r="BK26" s="111"/>
      <c r="BL26" s="111"/>
      <c r="BM26" s="211"/>
      <c r="BN26" s="214" t="s">
        <v>202</v>
      </c>
      <c r="BO26" s="217"/>
      <c r="BP26" s="217"/>
      <c r="BQ26" s="217"/>
      <c r="BR26" s="217"/>
      <c r="BS26" s="217"/>
      <c r="BT26" s="217"/>
      <c r="BU26" s="220"/>
      <c r="BV26" s="214" t="s">
        <v>202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266</v>
      </c>
      <c r="F27" s="58"/>
      <c r="G27" s="58"/>
      <c r="H27" s="58"/>
      <c r="I27" s="58"/>
      <c r="J27" s="58"/>
      <c r="K27" s="63"/>
      <c r="L27" s="72">
        <v>1</v>
      </c>
      <c r="M27" s="80"/>
      <c r="N27" s="80"/>
      <c r="O27" s="80"/>
      <c r="P27" s="84"/>
      <c r="Q27" s="72">
        <v>2580</v>
      </c>
      <c r="R27" s="80"/>
      <c r="S27" s="80"/>
      <c r="T27" s="80"/>
      <c r="U27" s="80"/>
      <c r="V27" s="84"/>
      <c r="W27" s="134"/>
      <c r="X27" s="34"/>
      <c r="Y27" s="42"/>
      <c r="Z27" s="52" t="s">
        <v>268</v>
      </c>
      <c r="AA27" s="58"/>
      <c r="AB27" s="58"/>
      <c r="AC27" s="58"/>
      <c r="AD27" s="58"/>
      <c r="AE27" s="58"/>
      <c r="AF27" s="58"/>
      <c r="AG27" s="63"/>
      <c r="AH27" s="72" t="s">
        <v>202</v>
      </c>
      <c r="AI27" s="80"/>
      <c r="AJ27" s="80"/>
      <c r="AK27" s="80"/>
      <c r="AL27" s="84"/>
      <c r="AM27" s="72" t="s">
        <v>202</v>
      </c>
      <c r="AN27" s="80"/>
      <c r="AO27" s="80"/>
      <c r="AP27" s="80"/>
      <c r="AQ27" s="80"/>
      <c r="AR27" s="84"/>
      <c r="AS27" s="72" t="s">
        <v>202</v>
      </c>
      <c r="AT27" s="80"/>
      <c r="AU27" s="80"/>
      <c r="AV27" s="80"/>
      <c r="AW27" s="80"/>
      <c r="AX27" s="118"/>
      <c r="AY27" s="193" t="s">
        <v>270</v>
      </c>
      <c r="AZ27" s="200"/>
      <c r="BA27" s="200"/>
      <c r="BB27" s="200"/>
      <c r="BC27" s="200"/>
      <c r="BD27" s="200"/>
      <c r="BE27" s="200"/>
      <c r="BF27" s="200"/>
      <c r="BG27" s="200"/>
      <c r="BH27" s="200"/>
      <c r="BI27" s="200"/>
      <c r="BJ27" s="200"/>
      <c r="BK27" s="200"/>
      <c r="BL27" s="200"/>
      <c r="BM27" s="212"/>
      <c r="BN27" s="215">
        <v>73229</v>
      </c>
      <c r="BO27" s="218"/>
      <c r="BP27" s="218"/>
      <c r="BQ27" s="218"/>
      <c r="BR27" s="218"/>
      <c r="BS27" s="218"/>
      <c r="BT27" s="218"/>
      <c r="BU27" s="221"/>
      <c r="BV27" s="215">
        <v>72976</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271</v>
      </c>
      <c r="F28" s="58"/>
      <c r="G28" s="58"/>
      <c r="H28" s="58"/>
      <c r="I28" s="58"/>
      <c r="J28" s="58"/>
      <c r="K28" s="63"/>
      <c r="L28" s="72">
        <v>1</v>
      </c>
      <c r="M28" s="80"/>
      <c r="N28" s="80"/>
      <c r="O28" s="80"/>
      <c r="P28" s="84"/>
      <c r="Q28" s="72">
        <v>2060</v>
      </c>
      <c r="R28" s="80"/>
      <c r="S28" s="80"/>
      <c r="T28" s="80"/>
      <c r="U28" s="80"/>
      <c r="V28" s="84"/>
      <c r="W28" s="134"/>
      <c r="X28" s="34"/>
      <c r="Y28" s="42"/>
      <c r="Z28" s="52" t="s">
        <v>37</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274</v>
      </c>
      <c r="AZ28" s="201"/>
      <c r="BA28" s="201"/>
      <c r="BB28" s="204"/>
      <c r="BC28" s="189" t="s">
        <v>101</v>
      </c>
      <c r="BD28" s="197"/>
      <c r="BE28" s="197"/>
      <c r="BF28" s="197"/>
      <c r="BG28" s="197"/>
      <c r="BH28" s="197"/>
      <c r="BI28" s="197"/>
      <c r="BJ28" s="197"/>
      <c r="BK28" s="197"/>
      <c r="BL28" s="197"/>
      <c r="BM28" s="208"/>
      <c r="BN28" s="213">
        <v>541908</v>
      </c>
      <c r="BO28" s="216"/>
      <c r="BP28" s="216"/>
      <c r="BQ28" s="216"/>
      <c r="BR28" s="216"/>
      <c r="BS28" s="216"/>
      <c r="BT28" s="216"/>
      <c r="BU28" s="219"/>
      <c r="BV28" s="213">
        <v>541802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275</v>
      </c>
      <c r="F29" s="58"/>
      <c r="G29" s="58"/>
      <c r="H29" s="58"/>
      <c r="I29" s="58"/>
      <c r="J29" s="58"/>
      <c r="K29" s="63"/>
      <c r="L29" s="72">
        <v>7</v>
      </c>
      <c r="M29" s="80"/>
      <c r="N29" s="80"/>
      <c r="O29" s="80"/>
      <c r="P29" s="84"/>
      <c r="Q29" s="72">
        <v>1750</v>
      </c>
      <c r="R29" s="80"/>
      <c r="S29" s="80"/>
      <c r="T29" s="80"/>
      <c r="U29" s="80"/>
      <c r="V29" s="84"/>
      <c r="W29" s="135"/>
      <c r="X29" s="140"/>
      <c r="Y29" s="142"/>
      <c r="Z29" s="52" t="s">
        <v>277</v>
      </c>
      <c r="AA29" s="58"/>
      <c r="AB29" s="58"/>
      <c r="AC29" s="58"/>
      <c r="AD29" s="58"/>
      <c r="AE29" s="58"/>
      <c r="AF29" s="58"/>
      <c r="AG29" s="63"/>
      <c r="AH29" s="72">
        <v>64</v>
      </c>
      <c r="AI29" s="80"/>
      <c r="AJ29" s="80"/>
      <c r="AK29" s="80"/>
      <c r="AL29" s="84"/>
      <c r="AM29" s="72">
        <v>187776</v>
      </c>
      <c r="AN29" s="80"/>
      <c r="AO29" s="80"/>
      <c r="AP29" s="80"/>
      <c r="AQ29" s="80"/>
      <c r="AR29" s="84"/>
      <c r="AS29" s="72">
        <v>2934</v>
      </c>
      <c r="AT29" s="80"/>
      <c r="AU29" s="80"/>
      <c r="AV29" s="80"/>
      <c r="AW29" s="80"/>
      <c r="AX29" s="118"/>
      <c r="AY29" s="195"/>
      <c r="AZ29" s="202"/>
      <c r="BA29" s="202"/>
      <c r="BB29" s="205"/>
      <c r="BC29" s="190" t="s">
        <v>278</v>
      </c>
      <c r="BD29" s="198"/>
      <c r="BE29" s="198"/>
      <c r="BF29" s="198"/>
      <c r="BG29" s="198"/>
      <c r="BH29" s="198"/>
      <c r="BI29" s="198"/>
      <c r="BJ29" s="198"/>
      <c r="BK29" s="198"/>
      <c r="BL29" s="198"/>
      <c r="BM29" s="209"/>
      <c r="BN29" s="214">
        <v>913479</v>
      </c>
      <c r="BO29" s="217"/>
      <c r="BP29" s="217"/>
      <c r="BQ29" s="217"/>
      <c r="BR29" s="217"/>
      <c r="BS29" s="217"/>
      <c r="BT29" s="217"/>
      <c r="BU29" s="220"/>
      <c r="BV29" s="214">
        <v>913270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280</v>
      </c>
      <c r="X30" s="141"/>
      <c r="Y30" s="141"/>
      <c r="Z30" s="141"/>
      <c r="AA30" s="141"/>
      <c r="AB30" s="141"/>
      <c r="AC30" s="141"/>
      <c r="AD30" s="141"/>
      <c r="AE30" s="141"/>
      <c r="AF30" s="141"/>
      <c r="AG30" s="162"/>
      <c r="AH30" s="150">
        <v>98.2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75</v>
      </c>
      <c r="BD30" s="199"/>
      <c r="BE30" s="199"/>
      <c r="BF30" s="199"/>
      <c r="BG30" s="199"/>
      <c r="BH30" s="199"/>
      <c r="BI30" s="199"/>
      <c r="BJ30" s="199"/>
      <c r="BK30" s="199"/>
      <c r="BL30" s="199"/>
      <c r="BM30" s="210"/>
      <c r="BN30" s="215">
        <v>1074734</v>
      </c>
      <c r="BO30" s="218"/>
      <c r="BP30" s="218"/>
      <c r="BQ30" s="218"/>
      <c r="BR30" s="218"/>
      <c r="BS30" s="218"/>
      <c r="BT30" s="218"/>
      <c r="BU30" s="221"/>
      <c r="BV30" s="215">
        <v>849032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187</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282</v>
      </c>
      <c r="AN32" s="111"/>
      <c r="AO32" s="111"/>
      <c r="AP32" s="111"/>
      <c r="AQ32" s="111"/>
      <c r="AR32" s="111"/>
      <c r="AS32" s="111"/>
      <c r="AT32" s="111"/>
      <c r="AU32" s="111"/>
      <c r="AV32" s="111"/>
      <c r="AW32" s="111"/>
      <c r="AX32" s="111"/>
      <c r="AY32" s="111"/>
      <c r="AZ32" s="111"/>
      <c r="BA32" s="111"/>
      <c r="BB32" s="111"/>
      <c r="BC32" s="111"/>
      <c r="BE32" s="111" t="s">
        <v>283</v>
      </c>
      <c r="BF32" s="111"/>
      <c r="BG32" s="111"/>
      <c r="BH32" s="111"/>
      <c r="BI32" s="111"/>
      <c r="BJ32" s="111"/>
      <c r="BK32" s="111"/>
      <c r="BL32" s="111"/>
      <c r="BM32" s="111"/>
      <c r="BN32" s="111"/>
      <c r="BO32" s="111"/>
      <c r="BP32" s="111"/>
      <c r="BQ32" s="111"/>
      <c r="BR32" s="111"/>
      <c r="BS32" s="111"/>
      <c r="BT32" s="111"/>
      <c r="BU32" s="111"/>
      <c r="BW32" s="111" t="s">
        <v>285</v>
      </c>
      <c r="BX32" s="111"/>
      <c r="BY32" s="111"/>
      <c r="BZ32" s="111"/>
      <c r="CA32" s="111"/>
      <c r="CB32" s="111"/>
      <c r="CC32" s="111"/>
      <c r="CD32" s="111"/>
      <c r="CE32" s="111"/>
      <c r="CF32" s="111"/>
      <c r="CG32" s="111"/>
      <c r="CH32" s="111"/>
      <c r="CI32" s="111"/>
      <c r="CJ32" s="111"/>
      <c r="CK32" s="111"/>
      <c r="CL32" s="111"/>
      <c r="CM32" s="111"/>
      <c r="CO32" s="111" t="s">
        <v>286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287</v>
      </c>
      <c r="F33" s="54"/>
      <c r="G33" s="54"/>
      <c r="H33" s="54"/>
      <c r="I33" s="54"/>
      <c r="J33" s="54"/>
      <c r="K33" s="54"/>
      <c r="L33" s="54"/>
      <c r="M33" s="54"/>
      <c r="N33" s="54"/>
      <c r="O33" s="54"/>
      <c r="P33" s="54"/>
      <c r="Q33" s="54"/>
      <c r="R33" s="54"/>
      <c r="S33" s="54"/>
      <c r="T33" s="54"/>
      <c r="U33" s="37" t="s">
        <v>119</v>
      </c>
      <c r="V33" s="37"/>
      <c r="W33" s="54" t="s">
        <v>287</v>
      </c>
      <c r="X33" s="54"/>
      <c r="Y33" s="54"/>
      <c r="Z33" s="54"/>
      <c r="AA33" s="54"/>
      <c r="AB33" s="54"/>
      <c r="AC33" s="54"/>
      <c r="AD33" s="54"/>
      <c r="AE33" s="54"/>
      <c r="AF33" s="54"/>
      <c r="AG33" s="54"/>
      <c r="AH33" s="54"/>
      <c r="AI33" s="54"/>
      <c r="AJ33" s="54"/>
      <c r="AK33" s="54"/>
      <c r="AL33" s="54"/>
      <c r="AM33" s="37" t="s">
        <v>119</v>
      </c>
      <c r="AN33" s="37"/>
      <c r="AO33" s="54" t="s">
        <v>287</v>
      </c>
      <c r="AP33" s="54"/>
      <c r="AQ33" s="54"/>
      <c r="AR33" s="54"/>
      <c r="AS33" s="54"/>
      <c r="AT33" s="54"/>
      <c r="AU33" s="54"/>
      <c r="AV33" s="54"/>
      <c r="AW33" s="54"/>
      <c r="AX33" s="54"/>
      <c r="AY33" s="54"/>
      <c r="AZ33" s="54"/>
      <c r="BA33" s="54"/>
      <c r="BB33" s="54"/>
      <c r="BC33" s="54"/>
      <c r="BD33" s="37"/>
      <c r="BE33" s="54" t="s">
        <v>289</v>
      </c>
      <c r="BF33" s="54"/>
      <c r="BG33" s="54" t="s">
        <v>168</v>
      </c>
      <c r="BH33" s="54"/>
      <c r="BI33" s="54"/>
      <c r="BJ33" s="54"/>
      <c r="BK33" s="54"/>
      <c r="BL33" s="54"/>
      <c r="BM33" s="54"/>
      <c r="BN33" s="54"/>
      <c r="BO33" s="54"/>
      <c r="BP33" s="54"/>
      <c r="BQ33" s="54"/>
      <c r="BR33" s="54"/>
      <c r="BS33" s="54"/>
      <c r="BT33" s="54"/>
      <c r="BU33" s="54"/>
      <c r="BV33" s="37"/>
      <c r="BW33" s="37" t="s">
        <v>289</v>
      </c>
      <c r="BX33" s="37"/>
      <c r="BY33" s="54" t="s">
        <v>108</v>
      </c>
      <c r="BZ33" s="54"/>
      <c r="CA33" s="54"/>
      <c r="CB33" s="54"/>
      <c r="CC33" s="54"/>
      <c r="CD33" s="54"/>
      <c r="CE33" s="54"/>
      <c r="CF33" s="54"/>
      <c r="CG33" s="54"/>
      <c r="CH33" s="54"/>
      <c r="CI33" s="54"/>
      <c r="CJ33" s="54"/>
      <c r="CK33" s="54"/>
      <c r="CL33" s="54"/>
      <c r="CM33" s="54"/>
      <c r="CN33" s="54"/>
      <c r="CO33" s="37" t="s">
        <v>119</v>
      </c>
      <c r="CP33" s="37"/>
      <c r="CQ33" s="54" t="s">
        <v>290</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t="str">
        <f>IF(AO34="","",MAX(C34:D43,U34:V43)+1)</f>
        <v/>
      </c>
      <c r="AN34" s="38"/>
      <c r="AO34" s="55"/>
      <c r="AP34" s="55"/>
      <c r="AQ34" s="55"/>
      <c r="AR34" s="55"/>
      <c r="AS34" s="55"/>
      <c r="AT34" s="55"/>
      <c r="AU34" s="55"/>
      <c r="AV34" s="55"/>
      <c r="AW34" s="55"/>
      <c r="AX34" s="55"/>
      <c r="AY34" s="55"/>
      <c r="AZ34" s="55"/>
      <c r="BA34" s="55"/>
      <c r="BB34" s="55"/>
      <c r="BC34" s="55"/>
      <c r="BD34" s="2"/>
      <c r="BE34" s="38">
        <f>IF(BG34="","",MAX(C34:D43,U34:V43,AM34:AN43)+1)</f>
        <v>4</v>
      </c>
      <c r="BF34" s="38"/>
      <c r="BG34" s="55" t="str">
        <f>IF('各会計、関係団体の財政状況及び健全化判断比率'!B30="","",'各会計、関係団体の財政状況及び健全化判断比率'!B30)</f>
        <v>簡易水道事業特別会計</v>
      </c>
      <c r="BH34" s="55"/>
      <c r="BI34" s="55"/>
      <c r="BJ34" s="55"/>
      <c r="BK34" s="55"/>
      <c r="BL34" s="55"/>
      <c r="BM34" s="55"/>
      <c r="BN34" s="55"/>
      <c r="BO34" s="55"/>
      <c r="BP34" s="55"/>
      <c r="BQ34" s="55"/>
      <c r="BR34" s="55"/>
      <c r="BS34" s="55"/>
      <c r="BT34" s="55"/>
      <c r="BU34" s="55"/>
      <c r="BV34" s="2"/>
      <c r="BW34" s="38">
        <f>IF(BY34="","",MAX(C34:D43,U34:V43,AM34:AN43,BE34:BF43)+1)</f>
        <v>5</v>
      </c>
      <c r="BX34" s="38"/>
      <c r="BY34" s="55" t="str">
        <f>IF('各会計、関係団体の財政状況及び健全化判断比率'!B68="","",'各会計、関係団体の財政状況及び健全化判断比率'!B68)</f>
        <v>北後志衛生施設組合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6</v>
      </c>
      <c r="BX35" s="38"/>
      <c r="BY35" s="55" t="str">
        <f>IF('各会計、関係団体の財政状況及び健全化判断比率'!B69="","",'各会計、関係団体の財政状況及び健全化判断比率'!B69)</f>
        <v>後志広域連合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7</v>
      </c>
      <c r="BX36" s="38"/>
      <c r="BY36" s="55" t="str">
        <f>IF('各会計、関係団体の財政状況及び健全化判断比率'!B70="","",'各会計、関係団体の財政状況及び健全化判断比率'!B70)</f>
        <v>北しりべし廃棄物処理広域連合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8</v>
      </c>
      <c r="BX37" s="38"/>
      <c r="BY37" s="55" t="str">
        <f>IF('各会計、関係団体の財政状況及び健全化判断比率'!B71="","",'各会計、関係団体の財政状況及び健全化判断比率'!B71)</f>
        <v>北後志消防組合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9</v>
      </c>
      <c r="BX38" s="38"/>
      <c r="BY38" s="55" t="str">
        <f>IF('各会計、関係団体の財政状況及び健全化判断比率'!B72="","",'各会計、関係団体の財政状況及び健全化判断比率'!B72)</f>
        <v>後志教育研修センター</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291</v>
      </c>
      <c r="E46" s="1" t="s">
        <v>295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XdfOoIeVCbgrIXERPddmw1XSAzNBJhS8jb485nAulp3Xfxj0aL1XmoRfRQlicIilNlfWNafV90gdX+atNMgvSw==" saltValue="9Y4z8oFidZg07K9Sd4F6c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3</v>
      </c>
      <c r="K32" s="861"/>
      <c r="L32" s="861"/>
      <c r="M32" s="861"/>
      <c r="N32" s="861"/>
      <c r="O32" s="861"/>
      <c r="P32" s="861"/>
    </row>
    <row r="33" spans="1:16" ht="39" customHeight="1">
      <c r="A33" s="861"/>
      <c r="B33" s="862" t="s">
        <v>14</v>
      </c>
      <c r="C33" s="868"/>
      <c r="D33" s="868"/>
      <c r="E33" s="873" t="s">
        <v>17</v>
      </c>
      <c r="F33" s="877" t="s">
        <v>365</v>
      </c>
      <c r="G33" s="880" t="s">
        <v>2</v>
      </c>
      <c r="H33" s="880" t="s">
        <v>525</v>
      </c>
      <c r="I33" s="880" t="s">
        <v>526</v>
      </c>
      <c r="J33" s="883" t="s">
        <v>527</v>
      </c>
      <c r="K33" s="861"/>
      <c r="L33" s="861"/>
      <c r="M33" s="861"/>
      <c r="N33" s="861"/>
      <c r="O33" s="861"/>
      <c r="P33" s="861"/>
    </row>
    <row r="34" spans="1:16" ht="39" customHeight="1">
      <c r="A34" s="861"/>
      <c r="B34" s="863"/>
      <c r="C34" s="869" t="s">
        <v>458</v>
      </c>
      <c r="D34" s="869"/>
      <c r="E34" s="874"/>
      <c r="F34" s="878">
        <v>1.5</v>
      </c>
      <c r="G34" s="881">
        <v>1.49</v>
      </c>
      <c r="H34" s="881">
        <v>1.32</v>
      </c>
      <c r="I34" s="881">
        <v>1.87</v>
      </c>
      <c r="J34" s="884">
        <v>1.03</v>
      </c>
      <c r="K34" s="861"/>
      <c r="L34" s="861"/>
      <c r="M34" s="861"/>
      <c r="N34" s="861"/>
      <c r="O34" s="861"/>
      <c r="P34" s="861"/>
    </row>
    <row r="35" spans="1:16" ht="39" customHeight="1">
      <c r="A35" s="861"/>
      <c r="B35" s="864"/>
      <c r="C35" s="870" t="s">
        <v>48</v>
      </c>
      <c r="D35" s="870"/>
      <c r="E35" s="875"/>
      <c r="F35" s="879">
        <v>0.11</v>
      </c>
      <c r="G35" s="882">
        <v>3.e-002</v>
      </c>
      <c r="H35" s="882">
        <v>3.e-002</v>
      </c>
      <c r="I35" s="882">
        <v>2.e-002</v>
      </c>
      <c r="J35" s="885">
        <v>4.e-002</v>
      </c>
      <c r="K35" s="861"/>
      <c r="L35" s="861"/>
      <c r="M35" s="861"/>
      <c r="N35" s="861"/>
      <c r="O35" s="861"/>
      <c r="P35" s="861"/>
    </row>
    <row r="36" spans="1:16" ht="39" customHeight="1">
      <c r="A36" s="861"/>
      <c r="B36" s="864"/>
      <c r="C36" s="870" t="s">
        <v>63</v>
      </c>
      <c r="D36" s="870"/>
      <c r="E36" s="875"/>
      <c r="F36" s="879">
        <v>0</v>
      </c>
      <c r="G36" s="882">
        <v>0</v>
      </c>
      <c r="H36" s="882">
        <v>0</v>
      </c>
      <c r="I36" s="882">
        <v>1.e-002</v>
      </c>
      <c r="J36" s="885">
        <v>1.e-002</v>
      </c>
      <c r="K36" s="861"/>
      <c r="L36" s="861"/>
      <c r="M36" s="861"/>
      <c r="N36" s="861"/>
      <c r="O36" s="861"/>
      <c r="P36" s="861"/>
    </row>
    <row r="37" spans="1:16" ht="39" customHeight="1">
      <c r="A37" s="861"/>
      <c r="B37" s="864"/>
      <c r="C37" s="870" t="s">
        <v>225</v>
      </c>
      <c r="D37" s="870"/>
      <c r="E37" s="875"/>
      <c r="F37" s="879">
        <v>0</v>
      </c>
      <c r="G37" s="882">
        <v>0</v>
      </c>
      <c r="H37" s="882">
        <v>0</v>
      </c>
      <c r="I37" s="882">
        <v>0</v>
      </c>
      <c r="J37" s="885">
        <v>0</v>
      </c>
      <c r="K37" s="861"/>
      <c r="L37" s="861"/>
      <c r="M37" s="861"/>
      <c r="N37" s="861"/>
      <c r="O37" s="861"/>
      <c r="P37" s="861"/>
    </row>
    <row r="38" spans="1:16" ht="39" customHeight="1">
      <c r="A38" s="861"/>
      <c r="B38" s="864"/>
      <c r="C38" s="870"/>
      <c r="D38" s="870"/>
      <c r="E38" s="875"/>
      <c r="F38" s="879"/>
      <c r="G38" s="882"/>
      <c r="H38" s="882"/>
      <c r="I38" s="882"/>
      <c r="J38" s="885"/>
      <c r="K38" s="861"/>
      <c r="L38" s="861"/>
      <c r="M38" s="861"/>
      <c r="N38" s="861"/>
      <c r="O38" s="861"/>
      <c r="P38" s="861"/>
    </row>
    <row r="39" spans="1:16" ht="39" customHeight="1">
      <c r="A39" s="861"/>
      <c r="B39" s="864"/>
      <c r="C39" s="870"/>
      <c r="D39" s="870"/>
      <c r="E39" s="875"/>
      <c r="F39" s="879"/>
      <c r="G39" s="882"/>
      <c r="H39" s="882"/>
      <c r="I39" s="882"/>
      <c r="J39" s="885"/>
      <c r="K39" s="861"/>
      <c r="L39" s="861"/>
      <c r="M39" s="861"/>
      <c r="N39" s="861"/>
      <c r="O39" s="861"/>
      <c r="P39" s="861"/>
    </row>
    <row r="40" spans="1:16" ht="39" customHeight="1">
      <c r="A40" s="861"/>
      <c r="B40" s="864"/>
      <c r="C40" s="870"/>
      <c r="D40" s="870"/>
      <c r="E40" s="875"/>
      <c r="F40" s="879"/>
      <c r="G40" s="882"/>
      <c r="H40" s="882"/>
      <c r="I40" s="882"/>
      <c r="J40" s="885"/>
      <c r="K40" s="861"/>
      <c r="L40" s="861"/>
      <c r="M40" s="861"/>
      <c r="N40" s="861"/>
      <c r="O40" s="861"/>
      <c r="P40" s="861"/>
    </row>
    <row r="41" spans="1:16" ht="39" customHeight="1">
      <c r="A41" s="861"/>
      <c r="B41" s="864"/>
      <c r="C41" s="870"/>
      <c r="D41" s="870"/>
      <c r="E41" s="875"/>
      <c r="F41" s="879"/>
      <c r="G41" s="882"/>
      <c r="H41" s="882"/>
      <c r="I41" s="882"/>
      <c r="J41" s="885"/>
      <c r="K41" s="861"/>
      <c r="L41" s="861"/>
      <c r="M41" s="861"/>
      <c r="N41" s="861"/>
      <c r="O41" s="861"/>
      <c r="P41" s="861"/>
    </row>
    <row r="42" spans="1:16" ht="39" customHeight="1">
      <c r="A42" s="861"/>
      <c r="B42" s="865"/>
      <c r="C42" s="870" t="s">
        <v>531</v>
      </c>
      <c r="D42" s="870"/>
      <c r="E42" s="875"/>
      <c r="F42" s="879" t="s">
        <v>202</v>
      </c>
      <c r="G42" s="882" t="s">
        <v>202</v>
      </c>
      <c r="H42" s="882" t="s">
        <v>202</v>
      </c>
      <c r="I42" s="882" t="s">
        <v>202</v>
      </c>
      <c r="J42" s="885" t="s">
        <v>202</v>
      </c>
      <c r="K42" s="861"/>
      <c r="L42" s="861"/>
      <c r="M42" s="861"/>
      <c r="N42" s="861"/>
      <c r="O42" s="861"/>
      <c r="P42" s="861"/>
    </row>
    <row r="43" spans="1:16" ht="39" customHeight="1">
      <c r="A43" s="861"/>
      <c r="B43" s="866"/>
      <c r="C43" s="871" t="s">
        <v>490</v>
      </c>
      <c r="D43" s="871"/>
      <c r="E43" s="876"/>
      <c r="F43" s="851" t="s">
        <v>202</v>
      </c>
      <c r="G43" s="855" t="s">
        <v>202</v>
      </c>
      <c r="H43" s="855" t="s">
        <v>202</v>
      </c>
      <c r="I43" s="855" t="s">
        <v>202</v>
      </c>
      <c r="J43" s="860" t="s">
        <v>202</v>
      </c>
      <c r="K43" s="861"/>
      <c r="L43" s="861"/>
      <c r="M43" s="861"/>
      <c r="N43" s="861"/>
      <c r="O43" s="861"/>
      <c r="P43" s="861"/>
    </row>
    <row r="44" spans="1:16" ht="39" customHeight="1">
      <c r="A44" s="861"/>
      <c r="B44" s="867" t="s">
        <v>19</v>
      </c>
      <c r="C44" s="872"/>
      <c r="D44" s="872"/>
      <c r="E44" s="872"/>
      <c r="F44" s="861"/>
      <c r="G44" s="861"/>
      <c r="H44" s="861"/>
      <c r="I44" s="861"/>
      <c r="J44" s="86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wsO4HRPYtErWsjK+QAX6FBTYUnzeADenrMlkj67cJsNhOSAfQrdquuMv21Dlo074Ywp3K4Lq9koTVoGh1ffUlA==" saltValue="g0HpvNKiQJ8eCLW1iBVbW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23</v>
      </c>
      <c r="P43" s="734"/>
      <c r="Q43" s="734"/>
      <c r="R43" s="734"/>
      <c r="S43" s="734"/>
      <c r="T43" s="734"/>
      <c r="U43" s="734"/>
    </row>
    <row r="44" spans="1:21" ht="30.75" customHeight="1">
      <c r="A44" s="734"/>
      <c r="B44" s="886" t="s">
        <v>26</v>
      </c>
      <c r="C44" s="900"/>
      <c r="D44" s="900"/>
      <c r="E44" s="919"/>
      <c r="F44" s="919"/>
      <c r="G44" s="919"/>
      <c r="H44" s="919"/>
      <c r="I44" s="919"/>
      <c r="J44" s="928" t="s">
        <v>17</v>
      </c>
      <c r="K44" s="936" t="s">
        <v>365</v>
      </c>
      <c r="L44" s="945" t="s">
        <v>2</v>
      </c>
      <c r="M44" s="945" t="s">
        <v>525</v>
      </c>
      <c r="N44" s="945" t="s">
        <v>526</v>
      </c>
      <c r="O44" s="954" t="s">
        <v>527</v>
      </c>
      <c r="P44" s="734"/>
      <c r="Q44" s="734"/>
      <c r="R44" s="734"/>
      <c r="S44" s="734"/>
      <c r="T44" s="734"/>
      <c r="U44" s="734"/>
    </row>
    <row r="45" spans="1:21" ht="30.75" customHeight="1">
      <c r="A45" s="734"/>
      <c r="B45" s="887" t="s">
        <v>27</v>
      </c>
      <c r="C45" s="901"/>
      <c r="D45" s="911"/>
      <c r="E45" s="920" t="s">
        <v>25</v>
      </c>
      <c r="F45" s="920"/>
      <c r="G45" s="920"/>
      <c r="H45" s="920"/>
      <c r="I45" s="920"/>
      <c r="J45" s="929"/>
      <c r="K45" s="937">
        <v>469</v>
      </c>
      <c r="L45" s="946">
        <v>461</v>
      </c>
      <c r="M45" s="946">
        <v>433</v>
      </c>
      <c r="N45" s="946">
        <v>475</v>
      </c>
      <c r="O45" s="955">
        <v>467</v>
      </c>
      <c r="P45" s="734"/>
      <c r="Q45" s="734"/>
      <c r="R45" s="734"/>
      <c r="S45" s="734"/>
      <c r="T45" s="734"/>
      <c r="U45" s="734"/>
    </row>
    <row r="46" spans="1:21" ht="30.75" customHeight="1">
      <c r="A46" s="734"/>
      <c r="B46" s="888"/>
      <c r="C46" s="902"/>
      <c r="D46" s="912"/>
      <c r="E46" s="921" t="s">
        <v>30</v>
      </c>
      <c r="F46" s="921"/>
      <c r="G46" s="921"/>
      <c r="H46" s="921"/>
      <c r="I46" s="921"/>
      <c r="J46" s="930"/>
      <c r="K46" s="938" t="s">
        <v>202</v>
      </c>
      <c r="L46" s="947" t="s">
        <v>202</v>
      </c>
      <c r="M46" s="947" t="s">
        <v>202</v>
      </c>
      <c r="N46" s="947" t="s">
        <v>202</v>
      </c>
      <c r="O46" s="956" t="s">
        <v>202</v>
      </c>
      <c r="P46" s="734"/>
      <c r="Q46" s="734"/>
      <c r="R46" s="734"/>
      <c r="S46" s="734"/>
      <c r="T46" s="734"/>
      <c r="U46" s="734"/>
    </row>
    <row r="47" spans="1:21" ht="30.75" customHeight="1">
      <c r="A47" s="734"/>
      <c r="B47" s="888"/>
      <c r="C47" s="902"/>
      <c r="D47" s="912"/>
      <c r="E47" s="921" t="s">
        <v>33</v>
      </c>
      <c r="F47" s="921"/>
      <c r="G47" s="921"/>
      <c r="H47" s="921"/>
      <c r="I47" s="921"/>
      <c r="J47" s="930"/>
      <c r="K47" s="938" t="s">
        <v>202</v>
      </c>
      <c r="L47" s="947" t="s">
        <v>202</v>
      </c>
      <c r="M47" s="947" t="s">
        <v>202</v>
      </c>
      <c r="N47" s="947" t="s">
        <v>202</v>
      </c>
      <c r="O47" s="956" t="s">
        <v>202</v>
      </c>
      <c r="P47" s="734"/>
      <c r="Q47" s="734"/>
      <c r="R47" s="734"/>
      <c r="S47" s="734"/>
      <c r="T47" s="734"/>
      <c r="U47" s="734"/>
    </row>
    <row r="48" spans="1:21" ht="30.75" customHeight="1">
      <c r="A48" s="734"/>
      <c r="B48" s="888"/>
      <c r="C48" s="902"/>
      <c r="D48" s="912"/>
      <c r="E48" s="921" t="s">
        <v>39</v>
      </c>
      <c r="F48" s="921"/>
      <c r="G48" s="921"/>
      <c r="H48" s="921"/>
      <c r="I48" s="921"/>
      <c r="J48" s="930"/>
      <c r="K48" s="938">
        <v>91</v>
      </c>
      <c r="L48" s="947">
        <v>93</v>
      </c>
      <c r="M48" s="947">
        <v>81</v>
      </c>
      <c r="N48" s="947">
        <v>94</v>
      </c>
      <c r="O48" s="956">
        <v>104</v>
      </c>
      <c r="P48" s="734"/>
      <c r="Q48" s="734"/>
      <c r="R48" s="734"/>
      <c r="S48" s="734"/>
      <c r="T48" s="734"/>
      <c r="U48" s="734"/>
    </row>
    <row r="49" spans="1:21" ht="30.75" customHeight="1">
      <c r="A49" s="734"/>
      <c r="B49" s="888"/>
      <c r="C49" s="902"/>
      <c r="D49" s="912"/>
      <c r="E49" s="921" t="s">
        <v>0</v>
      </c>
      <c r="F49" s="921"/>
      <c r="G49" s="921"/>
      <c r="H49" s="921"/>
      <c r="I49" s="921"/>
      <c r="J49" s="930"/>
      <c r="K49" s="938">
        <v>26</v>
      </c>
      <c r="L49" s="947">
        <v>26</v>
      </c>
      <c r="M49" s="947">
        <v>25</v>
      </c>
      <c r="N49" s="947">
        <v>23</v>
      </c>
      <c r="O49" s="956">
        <v>19</v>
      </c>
      <c r="P49" s="734"/>
      <c r="Q49" s="734"/>
      <c r="R49" s="734"/>
      <c r="S49" s="734"/>
      <c r="T49" s="734"/>
      <c r="U49" s="734"/>
    </row>
    <row r="50" spans="1:21" ht="30.75" customHeight="1">
      <c r="A50" s="734"/>
      <c r="B50" s="888"/>
      <c r="C50" s="902"/>
      <c r="D50" s="912"/>
      <c r="E50" s="921" t="s">
        <v>41</v>
      </c>
      <c r="F50" s="921"/>
      <c r="G50" s="921"/>
      <c r="H50" s="921"/>
      <c r="I50" s="921"/>
      <c r="J50" s="930"/>
      <c r="K50" s="938">
        <v>1</v>
      </c>
      <c r="L50" s="947">
        <v>2</v>
      </c>
      <c r="M50" s="947">
        <v>2</v>
      </c>
      <c r="N50" s="947">
        <v>3</v>
      </c>
      <c r="O50" s="956">
        <v>2</v>
      </c>
      <c r="P50" s="734"/>
      <c r="Q50" s="734"/>
      <c r="R50" s="734"/>
      <c r="S50" s="734"/>
      <c r="T50" s="734"/>
      <c r="U50" s="734"/>
    </row>
    <row r="51" spans="1:21" ht="30.75" customHeight="1">
      <c r="A51" s="734"/>
      <c r="B51" s="889"/>
      <c r="C51" s="903"/>
      <c r="D51" s="913"/>
      <c r="E51" s="921" t="s">
        <v>45</v>
      </c>
      <c r="F51" s="921"/>
      <c r="G51" s="921"/>
      <c r="H51" s="921"/>
      <c r="I51" s="921"/>
      <c r="J51" s="930"/>
      <c r="K51" s="938" t="s">
        <v>202</v>
      </c>
      <c r="L51" s="947" t="s">
        <v>202</v>
      </c>
      <c r="M51" s="947" t="s">
        <v>202</v>
      </c>
      <c r="N51" s="947" t="s">
        <v>202</v>
      </c>
      <c r="O51" s="956" t="s">
        <v>202</v>
      </c>
      <c r="P51" s="734"/>
      <c r="Q51" s="734"/>
      <c r="R51" s="734"/>
      <c r="S51" s="734"/>
      <c r="T51" s="734"/>
      <c r="U51" s="734"/>
    </row>
    <row r="52" spans="1:21" ht="30.75" customHeight="1">
      <c r="A52" s="734"/>
      <c r="B52" s="890" t="s">
        <v>47</v>
      </c>
      <c r="C52" s="904"/>
      <c r="D52" s="913"/>
      <c r="E52" s="921" t="s">
        <v>49</v>
      </c>
      <c r="F52" s="921"/>
      <c r="G52" s="921"/>
      <c r="H52" s="921"/>
      <c r="I52" s="921"/>
      <c r="J52" s="930"/>
      <c r="K52" s="938">
        <v>399</v>
      </c>
      <c r="L52" s="947">
        <v>398</v>
      </c>
      <c r="M52" s="947">
        <v>378</v>
      </c>
      <c r="N52" s="947">
        <v>406</v>
      </c>
      <c r="O52" s="956">
        <v>382</v>
      </c>
      <c r="P52" s="734"/>
      <c r="Q52" s="734"/>
      <c r="R52" s="734"/>
      <c r="S52" s="734"/>
      <c r="T52" s="734"/>
      <c r="U52" s="734"/>
    </row>
    <row r="53" spans="1:21" ht="30.75" customHeight="1">
      <c r="A53" s="734"/>
      <c r="B53" s="891" t="s">
        <v>50</v>
      </c>
      <c r="C53" s="905"/>
      <c r="D53" s="914"/>
      <c r="E53" s="922" t="s">
        <v>53</v>
      </c>
      <c r="F53" s="922"/>
      <c r="G53" s="922"/>
      <c r="H53" s="922"/>
      <c r="I53" s="922"/>
      <c r="J53" s="931"/>
      <c r="K53" s="939">
        <v>188</v>
      </c>
      <c r="L53" s="948">
        <v>184</v>
      </c>
      <c r="M53" s="948">
        <v>163</v>
      </c>
      <c r="N53" s="948">
        <v>189</v>
      </c>
      <c r="O53" s="957">
        <v>210</v>
      </c>
      <c r="P53" s="734"/>
      <c r="Q53" s="734"/>
      <c r="R53" s="734"/>
      <c r="S53" s="734"/>
      <c r="T53" s="734"/>
      <c r="U53" s="734"/>
    </row>
    <row r="54" spans="1:21" ht="24" customHeight="1">
      <c r="A54" s="734"/>
      <c r="B54" s="892"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t="s">
        <v>62</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6</v>
      </c>
      <c r="C56" s="906"/>
      <c r="D56" s="906"/>
      <c r="E56" s="906"/>
      <c r="F56" s="906"/>
      <c r="G56" s="906"/>
      <c r="H56" s="906"/>
      <c r="I56" s="906"/>
      <c r="J56" s="906"/>
      <c r="K56" s="940"/>
      <c r="L56" s="940"/>
      <c r="M56" s="940"/>
      <c r="N56" s="940"/>
      <c r="O56" s="958" t="s">
        <v>532</v>
      </c>
      <c r="P56" s="734"/>
      <c r="Q56" s="734"/>
      <c r="R56" s="734"/>
      <c r="S56" s="734"/>
      <c r="T56" s="734"/>
      <c r="U56" s="734"/>
    </row>
    <row r="57" spans="1:21" ht="31.5" customHeight="1">
      <c r="A57" s="734"/>
      <c r="B57" s="894"/>
      <c r="C57" s="907"/>
      <c r="D57" s="907"/>
      <c r="E57" s="923"/>
      <c r="F57" s="923"/>
      <c r="G57" s="923"/>
      <c r="H57" s="923"/>
      <c r="I57" s="923"/>
      <c r="J57" s="932" t="s">
        <v>17</v>
      </c>
      <c r="K57" s="941" t="s">
        <v>365</v>
      </c>
      <c r="L57" s="949" t="s">
        <v>2</v>
      </c>
      <c r="M57" s="949" t="s">
        <v>525</v>
      </c>
      <c r="N57" s="949" t="s">
        <v>526</v>
      </c>
      <c r="O57" s="959" t="s">
        <v>527</v>
      </c>
      <c r="P57" s="734"/>
      <c r="Q57" s="734"/>
      <c r="R57" s="734"/>
      <c r="S57" s="734"/>
      <c r="T57" s="734"/>
      <c r="U57" s="734"/>
    </row>
    <row r="58" spans="1:21" ht="31.5" customHeight="1">
      <c r="B58" s="895" t="s">
        <v>64</v>
      </c>
      <c r="C58" s="908"/>
      <c r="D58" s="915" t="s">
        <v>67</v>
      </c>
      <c r="E58" s="924"/>
      <c r="F58" s="924"/>
      <c r="G58" s="924"/>
      <c r="H58" s="924"/>
      <c r="I58" s="924"/>
      <c r="J58" s="933"/>
      <c r="K58" s="942"/>
      <c r="L58" s="950"/>
      <c r="M58" s="950"/>
      <c r="N58" s="950"/>
      <c r="O58" s="960"/>
    </row>
    <row r="59" spans="1:21" ht="31.5" customHeight="1">
      <c r="B59" s="896"/>
      <c r="C59" s="909"/>
      <c r="D59" s="916" t="s">
        <v>13</v>
      </c>
      <c r="E59" s="925"/>
      <c r="F59" s="925"/>
      <c r="G59" s="925"/>
      <c r="H59" s="925"/>
      <c r="I59" s="925"/>
      <c r="J59" s="934"/>
      <c r="K59" s="943"/>
      <c r="L59" s="951"/>
      <c r="M59" s="951"/>
      <c r="N59" s="951"/>
      <c r="O59" s="961"/>
    </row>
    <row r="60" spans="1:21" ht="31.5" customHeight="1">
      <c r="B60" s="897"/>
      <c r="C60" s="910"/>
      <c r="D60" s="917" t="s">
        <v>69</v>
      </c>
      <c r="E60" s="926"/>
      <c r="F60" s="926"/>
      <c r="G60" s="926"/>
      <c r="H60" s="926"/>
      <c r="I60" s="926"/>
      <c r="J60" s="935"/>
      <c r="K60" s="944"/>
      <c r="L60" s="952"/>
      <c r="M60" s="952"/>
      <c r="N60" s="952"/>
      <c r="O60" s="962"/>
    </row>
    <row r="61" spans="1:21" ht="24" customHeight="1">
      <c r="B61" s="898"/>
      <c r="C61" s="898"/>
      <c r="D61" s="918" t="s">
        <v>46</v>
      </c>
      <c r="E61" s="927"/>
      <c r="F61" s="927"/>
      <c r="G61" s="927"/>
      <c r="H61" s="927"/>
      <c r="I61" s="927"/>
      <c r="J61" s="927"/>
      <c r="K61" s="927"/>
      <c r="L61" s="927"/>
      <c r="M61" s="927"/>
      <c r="N61" s="927"/>
      <c r="O61" s="927"/>
    </row>
    <row r="62" spans="1:21" ht="24" customHeight="1">
      <c r="B62" s="899"/>
      <c r="C62" s="899"/>
      <c r="D62" s="918" t="s">
        <v>40</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KaHRu/c1nibVAUBv+NXf4cPQf06ImPB6G9G2Jd3tR5MYHmS4ZlKm500AgmDggVPvjeQb6fU+2nQB0oGQD0NPmA==" saltValue="gu4yyVIccmdWWY9DdsCcT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23</v>
      </c>
    </row>
    <row r="40" spans="2:13" ht="27.75" customHeight="1">
      <c r="B40" s="886" t="s">
        <v>26</v>
      </c>
      <c r="C40" s="900"/>
      <c r="D40" s="900"/>
      <c r="E40" s="919"/>
      <c r="F40" s="919"/>
      <c r="G40" s="919"/>
      <c r="H40" s="928" t="s">
        <v>17</v>
      </c>
      <c r="I40" s="936" t="s">
        <v>365</v>
      </c>
      <c r="J40" s="945" t="s">
        <v>2</v>
      </c>
      <c r="K40" s="945" t="s">
        <v>525</v>
      </c>
      <c r="L40" s="945" t="s">
        <v>526</v>
      </c>
      <c r="M40" s="978" t="s">
        <v>527</v>
      </c>
    </row>
    <row r="41" spans="2:13" ht="27.75" customHeight="1">
      <c r="B41" s="887" t="s">
        <v>35</v>
      </c>
      <c r="C41" s="901"/>
      <c r="D41" s="911"/>
      <c r="E41" s="967" t="s">
        <v>70</v>
      </c>
      <c r="F41" s="967"/>
      <c r="G41" s="967"/>
      <c r="H41" s="973"/>
      <c r="I41" s="937">
        <v>3692</v>
      </c>
      <c r="J41" s="946">
        <v>3506</v>
      </c>
      <c r="K41" s="946">
        <v>3286</v>
      </c>
      <c r="L41" s="946">
        <v>3192</v>
      </c>
      <c r="M41" s="955">
        <v>3196</v>
      </c>
    </row>
    <row r="42" spans="2:13" ht="27.75" customHeight="1">
      <c r="B42" s="888"/>
      <c r="C42" s="902"/>
      <c r="D42" s="912"/>
      <c r="E42" s="968" t="s">
        <v>78</v>
      </c>
      <c r="F42" s="968"/>
      <c r="G42" s="968"/>
      <c r="H42" s="974"/>
      <c r="I42" s="938">
        <v>4</v>
      </c>
      <c r="J42" s="947">
        <v>7</v>
      </c>
      <c r="K42" s="947">
        <v>6</v>
      </c>
      <c r="L42" s="947">
        <v>4</v>
      </c>
      <c r="M42" s="956">
        <v>2</v>
      </c>
    </row>
    <row r="43" spans="2:13" ht="27.75" customHeight="1">
      <c r="B43" s="888"/>
      <c r="C43" s="902"/>
      <c r="D43" s="912"/>
      <c r="E43" s="968" t="s">
        <v>79</v>
      </c>
      <c r="F43" s="968"/>
      <c r="G43" s="968"/>
      <c r="H43" s="974"/>
      <c r="I43" s="938">
        <v>891</v>
      </c>
      <c r="J43" s="947">
        <v>903</v>
      </c>
      <c r="K43" s="947">
        <v>912</v>
      </c>
      <c r="L43" s="947">
        <v>931</v>
      </c>
      <c r="M43" s="956">
        <v>1000</v>
      </c>
    </row>
    <row r="44" spans="2:13" ht="27.75" customHeight="1">
      <c r="B44" s="888"/>
      <c r="C44" s="902"/>
      <c r="D44" s="912"/>
      <c r="E44" s="968" t="s">
        <v>18</v>
      </c>
      <c r="F44" s="968"/>
      <c r="G44" s="968"/>
      <c r="H44" s="974"/>
      <c r="I44" s="938">
        <v>155</v>
      </c>
      <c r="J44" s="947">
        <v>131</v>
      </c>
      <c r="K44" s="947">
        <v>104</v>
      </c>
      <c r="L44" s="947">
        <v>84</v>
      </c>
      <c r="M44" s="956">
        <v>65</v>
      </c>
    </row>
    <row r="45" spans="2:13" ht="27.75" customHeight="1">
      <c r="B45" s="888"/>
      <c r="C45" s="902"/>
      <c r="D45" s="912"/>
      <c r="E45" s="968" t="s">
        <v>82</v>
      </c>
      <c r="F45" s="968"/>
      <c r="G45" s="968"/>
      <c r="H45" s="974"/>
      <c r="I45" s="938">
        <v>667</v>
      </c>
      <c r="J45" s="947">
        <v>677</v>
      </c>
      <c r="K45" s="947">
        <v>634</v>
      </c>
      <c r="L45" s="947">
        <v>620</v>
      </c>
      <c r="M45" s="956">
        <v>617</v>
      </c>
    </row>
    <row r="46" spans="2:13" ht="27.75" customHeight="1">
      <c r="B46" s="888"/>
      <c r="C46" s="902"/>
      <c r="D46" s="913"/>
      <c r="E46" s="968" t="s">
        <v>81</v>
      </c>
      <c r="F46" s="968"/>
      <c r="G46" s="968"/>
      <c r="H46" s="974"/>
      <c r="I46" s="938" t="s">
        <v>202</v>
      </c>
      <c r="J46" s="947" t="s">
        <v>202</v>
      </c>
      <c r="K46" s="947" t="s">
        <v>202</v>
      </c>
      <c r="L46" s="947" t="s">
        <v>202</v>
      </c>
      <c r="M46" s="956" t="s">
        <v>202</v>
      </c>
    </row>
    <row r="47" spans="2:13" ht="27.75" customHeight="1">
      <c r="B47" s="888"/>
      <c r="C47" s="902"/>
      <c r="D47" s="965"/>
      <c r="E47" s="969" t="s">
        <v>84</v>
      </c>
      <c r="F47" s="972"/>
      <c r="G47" s="972"/>
      <c r="H47" s="975"/>
      <c r="I47" s="938" t="s">
        <v>202</v>
      </c>
      <c r="J47" s="947" t="s">
        <v>202</v>
      </c>
      <c r="K47" s="947" t="s">
        <v>202</v>
      </c>
      <c r="L47" s="947" t="s">
        <v>202</v>
      </c>
      <c r="M47" s="956" t="s">
        <v>202</v>
      </c>
    </row>
    <row r="48" spans="2:13" ht="27.75" customHeight="1">
      <c r="B48" s="888"/>
      <c r="C48" s="902"/>
      <c r="D48" s="912"/>
      <c r="E48" s="968" t="s">
        <v>58</v>
      </c>
      <c r="F48" s="968"/>
      <c r="G48" s="968"/>
      <c r="H48" s="974"/>
      <c r="I48" s="938" t="s">
        <v>202</v>
      </c>
      <c r="J48" s="947" t="s">
        <v>202</v>
      </c>
      <c r="K48" s="947" t="s">
        <v>202</v>
      </c>
      <c r="L48" s="947" t="s">
        <v>202</v>
      </c>
      <c r="M48" s="956" t="s">
        <v>202</v>
      </c>
    </row>
    <row r="49" spans="2:13" ht="27.75" customHeight="1">
      <c r="B49" s="889"/>
      <c r="C49" s="903"/>
      <c r="D49" s="912"/>
      <c r="E49" s="968" t="s">
        <v>88</v>
      </c>
      <c r="F49" s="968"/>
      <c r="G49" s="968"/>
      <c r="H49" s="974"/>
      <c r="I49" s="938" t="s">
        <v>202</v>
      </c>
      <c r="J49" s="947" t="s">
        <v>202</v>
      </c>
      <c r="K49" s="947" t="s">
        <v>202</v>
      </c>
      <c r="L49" s="947" t="s">
        <v>202</v>
      </c>
      <c r="M49" s="956" t="s">
        <v>202</v>
      </c>
    </row>
    <row r="50" spans="2:13" ht="27.75" customHeight="1">
      <c r="B50" s="963" t="s">
        <v>90</v>
      </c>
      <c r="C50" s="964"/>
      <c r="D50" s="966"/>
      <c r="E50" s="968" t="s">
        <v>92</v>
      </c>
      <c r="F50" s="968"/>
      <c r="G50" s="968"/>
      <c r="H50" s="974"/>
      <c r="I50" s="938">
        <v>1823</v>
      </c>
      <c r="J50" s="947">
        <v>1800</v>
      </c>
      <c r="K50" s="947">
        <v>1908</v>
      </c>
      <c r="L50" s="947">
        <v>2344</v>
      </c>
      <c r="M50" s="956">
        <v>2570</v>
      </c>
    </row>
    <row r="51" spans="2:13" ht="27.75" customHeight="1">
      <c r="B51" s="888"/>
      <c r="C51" s="902"/>
      <c r="D51" s="912"/>
      <c r="E51" s="968" t="s">
        <v>95</v>
      </c>
      <c r="F51" s="968"/>
      <c r="G51" s="968"/>
      <c r="H51" s="974"/>
      <c r="I51" s="938">
        <v>449</v>
      </c>
      <c r="J51" s="947">
        <v>431</v>
      </c>
      <c r="K51" s="947">
        <v>405</v>
      </c>
      <c r="L51" s="947">
        <v>392</v>
      </c>
      <c r="M51" s="956">
        <v>320</v>
      </c>
    </row>
    <row r="52" spans="2:13" ht="27.75" customHeight="1">
      <c r="B52" s="889"/>
      <c r="C52" s="903"/>
      <c r="D52" s="912"/>
      <c r="E52" s="968" t="s">
        <v>43</v>
      </c>
      <c r="F52" s="968"/>
      <c r="G52" s="968"/>
      <c r="H52" s="974"/>
      <c r="I52" s="938">
        <v>3044</v>
      </c>
      <c r="J52" s="947">
        <v>2889</v>
      </c>
      <c r="K52" s="947">
        <v>2749</v>
      </c>
      <c r="L52" s="947">
        <v>2698</v>
      </c>
      <c r="M52" s="956">
        <v>2731</v>
      </c>
    </row>
    <row r="53" spans="2:13" ht="27.75" customHeight="1">
      <c r="B53" s="891" t="s">
        <v>50</v>
      </c>
      <c r="C53" s="905"/>
      <c r="D53" s="914"/>
      <c r="E53" s="970" t="s">
        <v>97</v>
      </c>
      <c r="F53" s="970"/>
      <c r="G53" s="970"/>
      <c r="H53" s="976"/>
      <c r="I53" s="939">
        <v>94</v>
      </c>
      <c r="J53" s="948">
        <v>105</v>
      </c>
      <c r="K53" s="948">
        <v>-119</v>
      </c>
      <c r="L53" s="948">
        <v>-602</v>
      </c>
      <c r="M53" s="957">
        <v>-742</v>
      </c>
    </row>
    <row r="54" spans="2:13" ht="27.75" customHeight="1">
      <c r="B54" s="892" t="s">
        <v>72</v>
      </c>
      <c r="C54" s="867"/>
      <c r="D54" s="867"/>
      <c r="E54" s="971"/>
      <c r="F54" s="971"/>
      <c r="G54" s="971"/>
      <c r="H54" s="971"/>
      <c r="I54" s="977"/>
      <c r="J54" s="977"/>
      <c r="K54" s="977"/>
      <c r="L54" s="977"/>
      <c r="M54" s="977"/>
    </row>
    <row r="55" spans="2:13"/>
  </sheetData>
  <sheetProtection algorithmName="SHA-512" hashValue="m/HLMttvlDP3Zh7eBorgYfSb04DZfr0f0YC7xcsY21rsJh1uIdHl6GxvMoL2+gjZ39FL2U6GMxF+7KelhRaJlA==" saltValue="6bZqxg3rkXl0bD+2l92GK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93</v>
      </c>
    </row>
    <row r="54" spans="2:8" ht="29.25" customHeight="1">
      <c r="B54" s="979" t="s">
        <v>9</v>
      </c>
      <c r="C54" s="985"/>
      <c r="D54" s="985"/>
      <c r="E54" s="994" t="s">
        <v>17</v>
      </c>
      <c r="F54" s="1001" t="s">
        <v>525</v>
      </c>
      <c r="G54" s="1001" t="s">
        <v>526</v>
      </c>
      <c r="H54" s="1009" t="s">
        <v>527</v>
      </c>
    </row>
    <row r="55" spans="2:8" ht="52.5" customHeight="1">
      <c r="B55" s="980"/>
      <c r="C55" s="986" t="s">
        <v>101</v>
      </c>
      <c r="D55" s="986"/>
      <c r="E55" s="995"/>
      <c r="F55" s="1002">
        <v>542</v>
      </c>
      <c r="G55" s="1002">
        <v>542</v>
      </c>
      <c r="H55" s="1010">
        <v>542</v>
      </c>
    </row>
    <row r="56" spans="2:8" ht="52.5" customHeight="1">
      <c r="B56" s="981"/>
      <c r="C56" s="987" t="s">
        <v>104</v>
      </c>
      <c r="D56" s="987"/>
      <c r="E56" s="996"/>
      <c r="F56" s="1003">
        <v>891</v>
      </c>
      <c r="G56" s="1003">
        <v>913</v>
      </c>
      <c r="H56" s="1011">
        <v>913</v>
      </c>
    </row>
    <row r="57" spans="2:8" ht="53.25" customHeight="1">
      <c r="B57" s="981"/>
      <c r="C57" s="988" t="s">
        <v>75</v>
      </c>
      <c r="D57" s="988"/>
      <c r="E57" s="997"/>
      <c r="F57" s="1004">
        <v>436</v>
      </c>
      <c r="G57" s="1004">
        <v>849</v>
      </c>
      <c r="H57" s="1012">
        <v>1075</v>
      </c>
    </row>
    <row r="58" spans="2:8" ht="45.75" customHeight="1">
      <c r="B58" s="982"/>
      <c r="C58" s="989" t="s">
        <v>129</v>
      </c>
      <c r="D58" s="992"/>
      <c r="E58" s="998"/>
      <c r="F58" s="1005">
        <v>199</v>
      </c>
      <c r="G58" s="1005">
        <v>507</v>
      </c>
      <c r="H58" s="1013">
        <v>648</v>
      </c>
    </row>
    <row r="59" spans="2:8" ht="45.75" customHeight="1">
      <c r="B59" s="982"/>
      <c r="C59" s="989" t="s">
        <v>228</v>
      </c>
      <c r="D59" s="992"/>
      <c r="E59" s="998"/>
      <c r="F59" s="1005">
        <v>235</v>
      </c>
      <c r="G59" s="1005">
        <v>337</v>
      </c>
      <c r="H59" s="1013">
        <v>419</v>
      </c>
    </row>
    <row r="60" spans="2:8" ht="45.75" customHeight="1">
      <c r="B60" s="982"/>
      <c r="C60" s="989" t="s">
        <v>116</v>
      </c>
      <c r="D60" s="992"/>
      <c r="E60" s="998"/>
      <c r="F60" s="1005">
        <v>2</v>
      </c>
      <c r="G60" s="1005">
        <v>5</v>
      </c>
      <c r="H60" s="1013">
        <v>8</v>
      </c>
    </row>
    <row r="61" spans="2:8" ht="45.75" customHeight="1">
      <c r="B61" s="982"/>
      <c r="C61" s="989"/>
      <c r="D61" s="992"/>
      <c r="E61" s="998"/>
      <c r="F61" s="1005"/>
      <c r="G61" s="1005"/>
      <c r="H61" s="1013"/>
    </row>
    <row r="62" spans="2:8" ht="45.75" customHeight="1">
      <c r="B62" s="983"/>
      <c r="C62" s="990"/>
      <c r="D62" s="993"/>
      <c r="E62" s="999"/>
      <c r="F62" s="1006"/>
      <c r="G62" s="1006"/>
      <c r="H62" s="1014"/>
    </row>
    <row r="63" spans="2:8" ht="52.5" customHeight="1">
      <c r="B63" s="984"/>
      <c r="C63" s="991" t="s">
        <v>106</v>
      </c>
      <c r="D63" s="991"/>
      <c r="E63" s="1000"/>
      <c r="F63" s="1007">
        <v>1869</v>
      </c>
      <c r="G63" s="1007">
        <v>2304</v>
      </c>
      <c r="H63" s="1015">
        <v>2530</v>
      </c>
    </row>
    <row r="64" spans="2:8"/>
  </sheetData>
  <sheetProtection algorithmName="SHA-512" hashValue="q18ML6nERJngSvXjSE0tJI0nlc/0q5tr6TpioUOKK6jA/f/Wuw9+2HFW69hhabYH60rjR61AGr4OVDAPyv/+8A==" saltValue="nZ8MFPFlGdB1cTs6JsWE/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17"/>
      <c r="B1" s="1019"/>
      <c r="DD1" s="829"/>
      <c r="DE1" s="829"/>
    </row>
    <row r="2" spans="1:109" ht="25.5" customHeight="1">
      <c r="A2" s="1018"/>
      <c r="C2" s="1018"/>
      <c r="O2" s="1018"/>
      <c r="P2" s="1018"/>
      <c r="Q2" s="1018"/>
      <c r="R2" s="1018"/>
      <c r="S2" s="1018"/>
      <c r="T2" s="1018"/>
      <c r="U2" s="1018"/>
      <c r="V2" s="1018"/>
      <c r="W2" s="1018"/>
      <c r="X2" s="1018"/>
      <c r="Y2" s="1018"/>
      <c r="Z2" s="1018"/>
      <c r="AA2" s="1018"/>
      <c r="AB2" s="1018"/>
      <c r="AC2" s="1018"/>
      <c r="AD2" s="1018"/>
      <c r="AE2" s="1018"/>
      <c r="AF2" s="1018"/>
      <c r="AG2" s="1018"/>
      <c r="AH2" s="1018"/>
      <c r="AI2" s="1018"/>
      <c r="AU2" s="1018"/>
      <c r="BG2" s="1018"/>
      <c r="BS2" s="1018"/>
      <c r="CE2" s="1018"/>
      <c r="CQ2" s="1018"/>
      <c r="DD2" s="829"/>
      <c r="DE2" s="829"/>
    </row>
    <row r="3" spans="1:109" ht="25.5" customHeight="1">
      <c r="A3" s="1018"/>
      <c r="C3" s="1018"/>
      <c r="O3" s="1018"/>
      <c r="P3" s="1018"/>
      <c r="Q3" s="1018"/>
      <c r="R3" s="1018"/>
      <c r="S3" s="1018"/>
      <c r="T3" s="1018"/>
      <c r="U3" s="1018"/>
      <c r="V3" s="1018"/>
      <c r="W3" s="1018"/>
      <c r="X3" s="1018"/>
      <c r="Y3" s="1018"/>
      <c r="Z3" s="1018"/>
      <c r="AA3" s="1018"/>
      <c r="AB3" s="1018"/>
      <c r="AC3" s="1018"/>
      <c r="AD3" s="1018"/>
      <c r="AE3" s="1018"/>
      <c r="AF3" s="1018"/>
      <c r="AG3" s="1018"/>
      <c r="AH3" s="1018"/>
      <c r="AI3" s="1018"/>
      <c r="AU3" s="1018"/>
      <c r="BG3" s="1018"/>
      <c r="BS3" s="1018"/>
      <c r="CE3" s="1018"/>
      <c r="CQ3" s="1018"/>
      <c r="DD3" s="829"/>
      <c r="DE3" s="829"/>
    </row>
    <row r="4" spans="1:109" s="726" customFormat="1">
      <c r="A4" s="1018"/>
      <c r="B4" s="1018"/>
      <c r="C4" s="1018"/>
      <c r="D4" s="1018"/>
      <c r="E4" s="1018"/>
      <c r="F4" s="1018"/>
      <c r="G4" s="1018"/>
      <c r="H4" s="1018"/>
      <c r="I4" s="1018"/>
      <c r="J4" s="1018"/>
      <c r="K4" s="1018"/>
      <c r="L4" s="1018"/>
      <c r="M4" s="1018"/>
      <c r="N4" s="1018"/>
      <c r="O4" s="1018"/>
      <c r="P4" s="1018"/>
      <c r="Q4" s="1018"/>
      <c r="R4" s="1018"/>
      <c r="S4" s="1018"/>
      <c r="T4" s="1018"/>
      <c r="U4" s="1018"/>
      <c r="V4" s="1018"/>
      <c r="W4" s="1018"/>
      <c r="X4" s="1018"/>
      <c r="Y4" s="1018"/>
      <c r="Z4" s="1018"/>
      <c r="AA4" s="1018"/>
      <c r="AB4" s="1018"/>
      <c r="AC4" s="1018"/>
      <c r="AD4" s="1018"/>
      <c r="AE4" s="1018"/>
      <c r="AF4" s="1018"/>
      <c r="AG4" s="1018"/>
      <c r="AH4" s="1018"/>
      <c r="AI4" s="1018"/>
      <c r="AJ4" s="1018"/>
      <c r="AK4" s="1018"/>
      <c r="AL4" s="1018"/>
      <c r="AM4" s="1018"/>
      <c r="AN4" s="1018"/>
      <c r="AO4" s="1018"/>
      <c r="AP4" s="1018"/>
      <c r="AQ4" s="1018"/>
      <c r="AR4" s="1018"/>
      <c r="AS4" s="1018"/>
      <c r="AT4" s="1018"/>
      <c r="AU4" s="1018"/>
      <c r="AV4" s="1018"/>
      <c r="AW4" s="1018"/>
      <c r="AX4" s="1018"/>
      <c r="AY4" s="1018"/>
      <c r="AZ4" s="1018"/>
      <c r="BA4" s="1018"/>
      <c r="BB4" s="1018"/>
      <c r="BC4" s="1018"/>
      <c r="BD4" s="1018"/>
      <c r="BE4" s="1018"/>
      <c r="BF4" s="1018"/>
      <c r="BG4" s="1018"/>
      <c r="BH4" s="1018"/>
      <c r="BI4" s="1018"/>
      <c r="BJ4" s="1018"/>
      <c r="BK4" s="1018"/>
      <c r="BL4" s="1018"/>
      <c r="BM4" s="1018"/>
      <c r="BN4" s="1018"/>
      <c r="BO4" s="1018"/>
      <c r="BP4" s="1018"/>
      <c r="BQ4" s="1018"/>
      <c r="BR4" s="1018"/>
      <c r="BS4" s="1018"/>
      <c r="BT4" s="1018"/>
      <c r="BU4" s="1018"/>
      <c r="BV4" s="1018"/>
      <c r="BW4" s="1018"/>
      <c r="BX4" s="1018"/>
      <c r="BY4" s="1018"/>
      <c r="BZ4" s="1018"/>
      <c r="CA4" s="1018"/>
      <c r="CB4" s="1018"/>
      <c r="CC4" s="1018"/>
      <c r="CD4" s="1018"/>
      <c r="CE4" s="1018"/>
      <c r="CF4" s="1018"/>
      <c r="CG4" s="1018"/>
      <c r="CH4" s="1018"/>
      <c r="CI4" s="1018"/>
      <c r="CJ4" s="1018"/>
      <c r="CK4" s="1018"/>
      <c r="CL4" s="1018"/>
      <c r="CM4" s="1018"/>
      <c r="CN4" s="1018"/>
      <c r="CO4" s="1018"/>
      <c r="CP4" s="1018"/>
      <c r="CQ4" s="1018"/>
      <c r="CR4" s="1018"/>
      <c r="CS4" s="1018"/>
      <c r="CT4" s="1018"/>
      <c r="CU4" s="1018"/>
      <c r="CV4" s="1018"/>
      <c r="CW4" s="1018"/>
      <c r="CX4" s="1018"/>
      <c r="CY4" s="1018"/>
      <c r="CZ4" s="1018"/>
      <c r="DA4" s="1018"/>
      <c r="DB4" s="1018"/>
      <c r="DC4" s="1018"/>
      <c r="DD4" s="1058"/>
      <c r="DE4" s="1058"/>
    </row>
    <row r="5" spans="1:109" s="726" customFormat="1">
      <c r="A5" s="1018"/>
      <c r="B5" s="1018"/>
      <c r="C5" s="1018"/>
      <c r="D5" s="1018"/>
      <c r="E5" s="1018"/>
      <c r="F5" s="1018"/>
      <c r="G5" s="1018"/>
      <c r="H5" s="1018"/>
      <c r="I5" s="1018"/>
      <c r="J5" s="1018"/>
      <c r="K5" s="1018"/>
      <c r="L5" s="1018"/>
      <c r="M5" s="1018"/>
      <c r="N5" s="1018"/>
      <c r="O5" s="1018"/>
      <c r="P5" s="1018"/>
      <c r="Q5" s="1018"/>
      <c r="R5" s="1018"/>
      <c r="S5" s="1018"/>
      <c r="T5" s="1018"/>
      <c r="U5" s="1018"/>
      <c r="V5" s="1018"/>
      <c r="W5" s="1018"/>
      <c r="X5" s="1018"/>
      <c r="Y5" s="1018"/>
      <c r="Z5" s="1018"/>
      <c r="AA5" s="1018"/>
      <c r="AB5" s="1018"/>
      <c r="AC5" s="1018"/>
      <c r="AD5" s="1018"/>
      <c r="AE5" s="1018"/>
      <c r="AF5" s="1018"/>
      <c r="AG5" s="1018"/>
      <c r="AH5" s="1018"/>
      <c r="AI5" s="1018"/>
      <c r="AJ5" s="1018"/>
      <c r="AK5" s="1018"/>
      <c r="AL5" s="1018"/>
      <c r="AM5" s="1018"/>
      <c r="AN5" s="1018"/>
      <c r="AO5" s="1018"/>
      <c r="AP5" s="1018"/>
      <c r="AQ5" s="1018"/>
      <c r="AR5" s="1018"/>
      <c r="AS5" s="1018"/>
      <c r="AT5" s="1018"/>
      <c r="AU5" s="1018"/>
      <c r="AV5" s="1018"/>
      <c r="AW5" s="1018"/>
      <c r="AX5" s="1018"/>
      <c r="AY5" s="1018"/>
      <c r="AZ5" s="1018"/>
      <c r="BA5" s="1018"/>
      <c r="BB5" s="1018"/>
      <c r="BC5" s="1018"/>
      <c r="BD5" s="1018"/>
      <c r="BE5" s="1018"/>
      <c r="BF5" s="1018"/>
      <c r="BG5" s="1018"/>
      <c r="BH5" s="1018"/>
      <c r="BI5" s="1018"/>
      <c r="BJ5" s="1018"/>
      <c r="BK5" s="1018"/>
      <c r="BL5" s="1018"/>
      <c r="BM5" s="1018"/>
      <c r="BN5" s="1018"/>
      <c r="BO5" s="1018"/>
      <c r="BP5" s="1018"/>
      <c r="BQ5" s="1018"/>
      <c r="BR5" s="1018"/>
      <c r="BS5" s="1018"/>
      <c r="BT5" s="1018"/>
      <c r="BU5" s="1018"/>
      <c r="BV5" s="1018"/>
      <c r="BW5" s="1018"/>
      <c r="BX5" s="1018"/>
      <c r="BY5" s="1018"/>
      <c r="BZ5" s="1018"/>
      <c r="CA5" s="1018"/>
      <c r="CB5" s="1018"/>
      <c r="CC5" s="1018"/>
      <c r="CD5" s="1018"/>
      <c r="CE5" s="1018"/>
      <c r="CF5" s="1018"/>
      <c r="CG5" s="1018"/>
      <c r="CH5" s="1018"/>
      <c r="CI5" s="1018"/>
      <c r="CJ5" s="1018"/>
      <c r="CK5" s="1018"/>
      <c r="CL5" s="1018"/>
      <c r="CM5" s="1018"/>
      <c r="CN5" s="1018"/>
      <c r="CO5" s="1018"/>
      <c r="CP5" s="1018"/>
      <c r="CQ5" s="1018"/>
      <c r="CR5" s="1018"/>
      <c r="CS5" s="1018"/>
      <c r="CT5" s="1018"/>
      <c r="CU5" s="1018"/>
      <c r="CV5" s="1018"/>
      <c r="CW5" s="1018"/>
      <c r="CX5" s="1018"/>
      <c r="CY5" s="1018"/>
      <c r="CZ5" s="1018"/>
      <c r="DA5" s="1018"/>
      <c r="DB5" s="1018"/>
      <c r="DC5" s="1018"/>
      <c r="DD5" s="1058"/>
      <c r="DE5" s="1058"/>
    </row>
    <row r="6" spans="1:109" s="726" customFormat="1">
      <c r="A6" s="1018"/>
      <c r="B6" s="1018"/>
      <c r="C6" s="1018"/>
      <c r="D6" s="1018"/>
      <c r="E6" s="1018"/>
      <c r="F6" s="1018"/>
      <c r="G6" s="1018"/>
      <c r="H6" s="1018"/>
      <c r="I6" s="1018"/>
      <c r="J6" s="1018"/>
      <c r="K6" s="1018"/>
      <c r="L6" s="1018"/>
      <c r="M6" s="1018"/>
      <c r="N6" s="1018"/>
      <c r="O6" s="1018"/>
      <c r="P6" s="1018"/>
      <c r="Q6" s="1018"/>
      <c r="R6" s="1018"/>
      <c r="S6" s="1018"/>
      <c r="T6" s="1018"/>
      <c r="U6" s="1018"/>
      <c r="V6" s="1018"/>
      <c r="W6" s="1018"/>
      <c r="X6" s="1018"/>
      <c r="Y6" s="1018"/>
      <c r="Z6" s="1018"/>
      <c r="AA6" s="1018"/>
      <c r="AB6" s="1018"/>
      <c r="AC6" s="1018"/>
      <c r="AD6" s="1018"/>
      <c r="AE6" s="1018"/>
      <c r="AF6" s="1018"/>
      <c r="AG6" s="1018"/>
      <c r="AH6" s="1018"/>
      <c r="AI6" s="1018"/>
      <c r="AJ6" s="1018"/>
      <c r="AK6" s="1018"/>
      <c r="AL6" s="1018"/>
      <c r="AM6" s="1018"/>
      <c r="AN6" s="1018"/>
      <c r="AO6" s="1018"/>
      <c r="AP6" s="1018"/>
      <c r="AQ6" s="1018"/>
      <c r="AR6" s="1018"/>
      <c r="AS6" s="1018"/>
      <c r="AT6" s="1018"/>
      <c r="AU6" s="1018"/>
      <c r="AV6" s="1018"/>
      <c r="AW6" s="1018"/>
      <c r="AX6" s="1018"/>
      <c r="AY6" s="1018"/>
      <c r="AZ6" s="1018"/>
      <c r="BA6" s="1018"/>
      <c r="BB6" s="1018"/>
      <c r="BC6" s="1018"/>
      <c r="BD6" s="1018"/>
      <c r="BE6" s="1018"/>
      <c r="BF6" s="1018"/>
      <c r="BG6" s="1018"/>
      <c r="BH6" s="1018"/>
      <c r="BI6" s="1018"/>
      <c r="BJ6" s="1018"/>
      <c r="BK6" s="1018"/>
      <c r="BL6" s="1018"/>
      <c r="BM6" s="1018"/>
      <c r="BN6" s="1018"/>
      <c r="BO6" s="1018"/>
      <c r="BP6" s="1018"/>
      <c r="BQ6" s="1018"/>
      <c r="BR6" s="1018"/>
      <c r="BS6" s="1018"/>
      <c r="BT6" s="1018"/>
      <c r="BU6" s="1018"/>
      <c r="BV6" s="1018"/>
      <c r="BW6" s="1018"/>
      <c r="BX6" s="1018"/>
      <c r="BY6" s="1018"/>
      <c r="BZ6" s="1018"/>
      <c r="CA6" s="1018"/>
      <c r="CB6" s="1018"/>
      <c r="CC6" s="1018"/>
      <c r="CD6" s="1018"/>
      <c r="CE6" s="1018"/>
      <c r="CF6" s="1018"/>
      <c r="CG6" s="1018"/>
      <c r="CH6" s="1018"/>
      <c r="CI6" s="1018"/>
      <c r="CJ6" s="1018"/>
      <c r="CK6" s="1018"/>
      <c r="CL6" s="1018"/>
      <c r="CM6" s="1018"/>
      <c r="CN6" s="1018"/>
      <c r="CO6" s="1018"/>
      <c r="CP6" s="1018"/>
      <c r="CQ6" s="1018"/>
      <c r="CR6" s="1018"/>
      <c r="CS6" s="1018"/>
      <c r="CT6" s="1018"/>
      <c r="CU6" s="1018"/>
      <c r="CV6" s="1018"/>
      <c r="CW6" s="1018"/>
      <c r="CX6" s="1018"/>
      <c r="CY6" s="1018"/>
      <c r="CZ6" s="1018"/>
      <c r="DA6" s="1018"/>
      <c r="DB6" s="1018"/>
      <c r="DC6" s="1018"/>
      <c r="DD6" s="1058"/>
      <c r="DE6" s="1058"/>
    </row>
    <row r="7" spans="1:109" s="726" customFormat="1">
      <c r="A7" s="1018"/>
      <c r="B7" s="1018"/>
      <c r="C7" s="1018"/>
      <c r="D7" s="1018"/>
      <c r="E7" s="1018"/>
      <c r="F7" s="1018"/>
      <c r="G7" s="1018"/>
      <c r="H7" s="1018"/>
      <c r="I7" s="1018"/>
      <c r="J7" s="1018"/>
      <c r="K7" s="1018"/>
      <c r="L7" s="1018"/>
      <c r="M7" s="1018"/>
      <c r="N7" s="1018"/>
      <c r="O7" s="1018"/>
      <c r="P7" s="1018"/>
      <c r="Q7" s="1018"/>
      <c r="R7" s="1018"/>
      <c r="S7" s="1018"/>
      <c r="T7" s="1018"/>
      <c r="U7" s="1018"/>
      <c r="V7" s="1018"/>
      <c r="W7" s="1018"/>
      <c r="X7" s="1018"/>
      <c r="Y7" s="1018"/>
      <c r="Z7" s="1018"/>
      <c r="AA7" s="1018"/>
      <c r="AB7" s="1018"/>
      <c r="AC7" s="1018"/>
      <c r="AD7" s="1018"/>
      <c r="AE7" s="1018"/>
      <c r="AF7" s="1018"/>
      <c r="AG7" s="1018"/>
      <c r="AH7" s="1018"/>
      <c r="AI7" s="1018"/>
      <c r="AJ7" s="1018"/>
      <c r="AK7" s="1018"/>
      <c r="AL7" s="1018"/>
      <c r="AM7" s="1018"/>
      <c r="AN7" s="1018"/>
      <c r="AO7" s="1018"/>
      <c r="AP7" s="1018"/>
      <c r="AQ7" s="1018"/>
      <c r="AR7" s="1018"/>
      <c r="AS7" s="1018"/>
      <c r="AT7" s="1018"/>
      <c r="AU7" s="1018"/>
      <c r="AV7" s="1018"/>
      <c r="AW7" s="1018"/>
      <c r="AX7" s="1018"/>
      <c r="AY7" s="1018"/>
      <c r="AZ7" s="1018"/>
      <c r="BA7" s="1018"/>
      <c r="BB7" s="1018"/>
      <c r="BC7" s="1018"/>
      <c r="BD7" s="1018"/>
      <c r="BE7" s="1018"/>
      <c r="BF7" s="1018"/>
      <c r="BG7" s="1018"/>
      <c r="BH7" s="1018"/>
      <c r="BI7" s="1018"/>
      <c r="BJ7" s="1018"/>
      <c r="BK7" s="1018"/>
      <c r="BL7" s="1018"/>
      <c r="BM7" s="1018"/>
      <c r="BN7" s="1018"/>
      <c r="BO7" s="1018"/>
      <c r="BP7" s="1018"/>
      <c r="BQ7" s="1018"/>
      <c r="BR7" s="1018"/>
      <c r="BS7" s="1018"/>
      <c r="BT7" s="1018"/>
      <c r="BU7" s="1018"/>
      <c r="BV7" s="1018"/>
      <c r="BW7" s="1018"/>
      <c r="BX7" s="1018"/>
      <c r="BY7" s="1018"/>
      <c r="BZ7" s="1018"/>
      <c r="CA7" s="1018"/>
      <c r="CB7" s="1018"/>
      <c r="CC7" s="1018"/>
      <c r="CD7" s="1018"/>
      <c r="CE7" s="1018"/>
      <c r="CF7" s="1018"/>
      <c r="CG7" s="1018"/>
      <c r="CH7" s="1018"/>
      <c r="CI7" s="1018"/>
      <c r="CJ7" s="1018"/>
      <c r="CK7" s="1018"/>
      <c r="CL7" s="1018"/>
      <c r="CM7" s="1018"/>
      <c r="CN7" s="1018"/>
      <c r="CO7" s="1018"/>
      <c r="CP7" s="1018"/>
      <c r="CQ7" s="1018"/>
      <c r="CR7" s="1018"/>
      <c r="CS7" s="1018"/>
      <c r="CT7" s="1018"/>
      <c r="CU7" s="1018"/>
      <c r="CV7" s="1018"/>
      <c r="CW7" s="1018"/>
      <c r="CX7" s="1018"/>
      <c r="CY7" s="1018"/>
      <c r="CZ7" s="1018"/>
      <c r="DA7" s="1018"/>
      <c r="DB7" s="1018"/>
      <c r="DC7" s="1018"/>
      <c r="DD7" s="1058"/>
      <c r="DE7" s="1058"/>
    </row>
    <row r="8" spans="1:109" s="726" customFormat="1">
      <c r="A8" s="1018"/>
      <c r="B8" s="1018"/>
      <c r="C8" s="1018"/>
      <c r="D8" s="1018"/>
      <c r="E8" s="1018"/>
      <c r="F8" s="1018"/>
      <c r="G8" s="1018"/>
      <c r="H8" s="1018"/>
      <c r="I8" s="1018"/>
      <c r="J8" s="1018"/>
      <c r="K8" s="1018"/>
      <c r="L8" s="1018"/>
      <c r="M8" s="1018"/>
      <c r="N8" s="1018"/>
      <c r="O8" s="1018"/>
      <c r="P8" s="1018"/>
      <c r="Q8" s="1018"/>
      <c r="R8" s="1018"/>
      <c r="S8" s="1018"/>
      <c r="T8" s="1018"/>
      <c r="U8" s="1018"/>
      <c r="V8" s="1018"/>
      <c r="W8" s="1018"/>
      <c r="X8" s="1018"/>
      <c r="Y8" s="1018"/>
      <c r="Z8" s="1018"/>
      <c r="AA8" s="1018"/>
      <c r="AB8" s="1018"/>
      <c r="AC8" s="1018"/>
      <c r="AD8" s="1018"/>
      <c r="AE8" s="1018"/>
      <c r="AF8" s="1018"/>
      <c r="AG8" s="1018"/>
      <c r="AH8" s="1018"/>
      <c r="AI8" s="1018"/>
      <c r="AJ8" s="1018"/>
      <c r="AK8" s="1018"/>
      <c r="AL8" s="1018"/>
      <c r="AM8" s="1018"/>
      <c r="AN8" s="1018"/>
      <c r="AO8" s="1018"/>
      <c r="AP8" s="1018"/>
      <c r="AQ8" s="1018"/>
      <c r="AR8" s="1018"/>
      <c r="AS8" s="1018"/>
      <c r="AT8" s="1018"/>
      <c r="AU8" s="1018"/>
      <c r="AV8" s="1018"/>
      <c r="AW8" s="1018"/>
      <c r="AX8" s="1018"/>
      <c r="AY8" s="1018"/>
      <c r="AZ8" s="1018"/>
      <c r="BA8" s="1018"/>
      <c r="BB8" s="1018"/>
      <c r="BC8" s="1018"/>
      <c r="BD8" s="1018"/>
      <c r="BE8" s="1018"/>
      <c r="BF8" s="1018"/>
      <c r="BG8" s="1018"/>
      <c r="BH8" s="1018"/>
      <c r="BI8" s="1018"/>
      <c r="BJ8" s="1018"/>
      <c r="BK8" s="1018"/>
      <c r="BL8" s="1018"/>
      <c r="BM8" s="1018"/>
      <c r="BN8" s="1018"/>
      <c r="BO8" s="1018"/>
      <c r="BP8" s="1018"/>
      <c r="BQ8" s="1018"/>
      <c r="BR8" s="1018"/>
      <c r="BS8" s="1018"/>
      <c r="BT8" s="1018"/>
      <c r="BU8" s="1018"/>
      <c r="BV8" s="1018"/>
      <c r="BW8" s="1018"/>
      <c r="BX8" s="1018"/>
      <c r="BY8" s="1018"/>
      <c r="BZ8" s="1018"/>
      <c r="CA8" s="1018"/>
      <c r="CB8" s="1018"/>
      <c r="CC8" s="1018"/>
      <c r="CD8" s="1018"/>
      <c r="CE8" s="1018"/>
      <c r="CF8" s="1018"/>
      <c r="CG8" s="1018"/>
      <c r="CH8" s="1018"/>
      <c r="CI8" s="1018"/>
      <c r="CJ8" s="1018"/>
      <c r="CK8" s="1018"/>
      <c r="CL8" s="1018"/>
      <c r="CM8" s="1018"/>
      <c r="CN8" s="1018"/>
      <c r="CO8" s="1018"/>
      <c r="CP8" s="1018"/>
      <c r="CQ8" s="1018"/>
      <c r="CR8" s="1018"/>
      <c r="CS8" s="1018"/>
      <c r="CT8" s="1018"/>
      <c r="CU8" s="1018"/>
      <c r="CV8" s="1018"/>
      <c r="CW8" s="1018"/>
      <c r="CX8" s="1018"/>
      <c r="CY8" s="1018"/>
      <c r="CZ8" s="1018"/>
      <c r="DA8" s="1018"/>
      <c r="DB8" s="1018"/>
      <c r="DC8" s="1018"/>
      <c r="DD8" s="1058"/>
      <c r="DE8" s="1058"/>
    </row>
    <row r="9" spans="1:109" s="726" customFormat="1">
      <c r="A9" s="1018"/>
      <c r="B9" s="1018"/>
      <c r="C9" s="1018"/>
      <c r="D9" s="1018"/>
      <c r="E9" s="1018"/>
      <c r="F9" s="1018"/>
      <c r="G9" s="1018"/>
      <c r="H9" s="1018"/>
      <c r="I9" s="1018"/>
      <c r="J9" s="1018"/>
      <c r="K9" s="1018"/>
      <c r="L9" s="1018"/>
      <c r="M9" s="1018"/>
      <c r="N9" s="1018"/>
      <c r="O9" s="1018"/>
      <c r="P9" s="1018"/>
      <c r="Q9" s="1018"/>
      <c r="R9" s="1018"/>
      <c r="S9" s="1018"/>
      <c r="T9" s="1018"/>
      <c r="U9" s="1018"/>
      <c r="V9" s="1018"/>
      <c r="W9" s="1018"/>
      <c r="X9" s="1018"/>
      <c r="Y9" s="1018"/>
      <c r="Z9" s="1018"/>
      <c r="AA9" s="1018"/>
      <c r="AB9" s="1018"/>
      <c r="AC9" s="1018"/>
      <c r="AD9" s="1018"/>
      <c r="AE9" s="1018"/>
      <c r="AF9" s="1018"/>
      <c r="AG9" s="1018"/>
      <c r="AH9" s="1018"/>
      <c r="AI9" s="1018"/>
      <c r="AJ9" s="1018"/>
      <c r="AK9" s="1018"/>
      <c r="AL9" s="1018"/>
      <c r="AM9" s="1018"/>
      <c r="AN9" s="1018"/>
      <c r="AO9" s="1018"/>
      <c r="AP9" s="1018"/>
      <c r="AQ9" s="1018"/>
      <c r="AR9" s="1018"/>
      <c r="AS9" s="1018"/>
      <c r="AT9" s="1018"/>
      <c r="AU9" s="1018"/>
      <c r="AV9" s="1018"/>
      <c r="AW9" s="1018"/>
      <c r="AX9" s="1018"/>
      <c r="AY9" s="1018"/>
      <c r="AZ9" s="1018"/>
      <c r="BA9" s="1018"/>
      <c r="BB9" s="1018"/>
      <c r="BC9" s="1018"/>
      <c r="BD9" s="1018"/>
      <c r="BE9" s="1018"/>
      <c r="BF9" s="1018"/>
      <c r="BG9" s="1018"/>
      <c r="BH9" s="1018"/>
      <c r="BI9" s="1018"/>
      <c r="BJ9" s="1018"/>
      <c r="BK9" s="1018"/>
      <c r="BL9" s="1018"/>
      <c r="BM9" s="1018"/>
      <c r="BN9" s="1018"/>
      <c r="BO9" s="1018"/>
      <c r="BP9" s="1018"/>
      <c r="BQ9" s="1018"/>
      <c r="BR9" s="1018"/>
      <c r="BS9" s="1018"/>
      <c r="BT9" s="1018"/>
      <c r="BU9" s="1018"/>
      <c r="BV9" s="1018"/>
      <c r="BW9" s="1018"/>
      <c r="BX9" s="1018"/>
      <c r="BY9" s="1018"/>
      <c r="BZ9" s="1018"/>
      <c r="CA9" s="1018"/>
      <c r="CB9" s="1018"/>
      <c r="CC9" s="1018"/>
      <c r="CD9" s="1018"/>
      <c r="CE9" s="1018"/>
      <c r="CF9" s="1018"/>
      <c r="CG9" s="1018"/>
      <c r="CH9" s="1018"/>
      <c r="CI9" s="1018"/>
      <c r="CJ9" s="1018"/>
      <c r="CK9" s="1018"/>
      <c r="CL9" s="1018"/>
      <c r="CM9" s="1018"/>
      <c r="CN9" s="1018"/>
      <c r="CO9" s="1018"/>
      <c r="CP9" s="1018"/>
      <c r="CQ9" s="1018"/>
      <c r="CR9" s="1018"/>
      <c r="CS9" s="1018"/>
      <c r="CT9" s="1018"/>
      <c r="CU9" s="1018"/>
      <c r="CV9" s="1018"/>
      <c r="CW9" s="1018"/>
      <c r="CX9" s="1018"/>
      <c r="CY9" s="1018"/>
      <c r="CZ9" s="1018"/>
      <c r="DA9" s="1018"/>
      <c r="DB9" s="1018"/>
      <c r="DC9" s="1018"/>
      <c r="DD9" s="1058"/>
      <c r="DE9" s="1058"/>
    </row>
    <row r="10" spans="1:109" s="726" customFormat="1">
      <c r="A10" s="1018"/>
      <c r="B10" s="1018"/>
      <c r="C10" s="1018"/>
      <c r="D10" s="1018"/>
      <c r="E10" s="1018"/>
      <c r="F10" s="1018"/>
      <c r="G10" s="1018"/>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1018"/>
      <c r="AT10" s="1018"/>
      <c r="AU10" s="1018"/>
      <c r="AV10" s="1018"/>
      <c r="AW10" s="1018"/>
      <c r="AX10" s="1018"/>
      <c r="AY10" s="1018"/>
      <c r="AZ10" s="1018"/>
      <c r="BA10" s="1018"/>
      <c r="BB10" s="1018"/>
      <c r="BC10" s="1018"/>
      <c r="BD10" s="1018"/>
      <c r="BE10" s="1018"/>
      <c r="BF10" s="1018"/>
      <c r="BG10" s="1018"/>
      <c r="BH10" s="1018"/>
      <c r="BI10" s="1018"/>
      <c r="BJ10" s="1018"/>
      <c r="BK10" s="1018"/>
      <c r="BL10" s="1018"/>
      <c r="BM10" s="1018"/>
      <c r="BN10" s="1018"/>
      <c r="BO10" s="1018"/>
      <c r="BP10" s="1018"/>
      <c r="BQ10" s="1018"/>
      <c r="BR10" s="1018"/>
      <c r="BS10" s="1018"/>
      <c r="BT10" s="1018"/>
      <c r="BU10" s="1018"/>
      <c r="BV10" s="1018"/>
      <c r="BW10" s="1018"/>
      <c r="BX10" s="1018"/>
      <c r="BY10" s="1018"/>
      <c r="BZ10" s="1018"/>
      <c r="CA10" s="1018"/>
      <c r="CB10" s="1018"/>
      <c r="CC10" s="1018"/>
      <c r="CD10" s="1018"/>
      <c r="CE10" s="1018"/>
      <c r="CF10" s="1018"/>
      <c r="CG10" s="1018"/>
      <c r="CH10" s="1018"/>
      <c r="CI10" s="1018"/>
      <c r="CJ10" s="1018"/>
      <c r="CK10" s="1018"/>
      <c r="CL10" s="1018"/>
      <c r="CM10" s="1018"/>
      <c r="CN10" s="1018"/>
      <c r="CO10" s="1018"/>
      <c r="CP10" s="1018"/>
      <c r="CQ10" s="1018"/>
      <c r="CR10" s="1018"/>
      <c r="CS10" s="1018"/>
      <c r="CT10" s="1018"/>
      <c r="CU10" s="1018"/>
      <c r="CV10" s="1018"/>
      <c r="CW10" s="1018"/>
      <c r="CX10" s="1018"/>
      <c r="CY10" s="1018"/>
      <c r="CZ10" s="1018"/>
      <c r="DA10" s="1018"/>
      <c r="DB10" s="1018"/>
      <c r="DC10" s="1018"/>
      <c r="DD10" s="1058"/>
      <c r="DE10" s="1058"/>
    </row>
    <row r="11" spans="1:109" s="726" customFormat="1">
      <c r="A11" s="1018"/>
      <c r="B11" s="1018"/>
      <c r="C11" s="1018"/>
      <c r="D11" s="1018"/>
      <c r="E11" s="1018"/>
      <c r="F11" s="1018"/>
      <c r="G11" s="1018"/>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8"/>
      <c r="AY11" s="1018"/>
      <c r="AZ11" s="1018"/>
      <c r="BA11" s="1018"/>
      <c r="BB11" s="1018"/>
      <c r="BC11" s="1018"/>
      <c r="BD11" s="1018"/>
      <c r="BE11" s="1018"/>
      <c r="BF11" s="1018"/>
      <c r="BG11" s="1018"/>
      <c r="BH11" s="1018"/>
      <c r="BI11" s="1018"/>
      <c r="BJ11" s="1018"/>
      <c r="BK11" s="1018"/>
      <c r="BL11" s="1018"/>
      <c r="BM11" s="1018"/>
      <c r="BN11" s="1018"/>
      <c r="BO11" s="1018"/>
      <c r="BP11" s="1018"/>
      <c r="BQ11" s="1018"/>
      <c r="BR11" s="1018"/>
      <c r="BS11" s="1018"/>
      <c r="BT11" s="1018"/>
      <c r="BU11" s="1018"/>
      <c r="BV11" s="1018"/>
      <c r="BW11" s="1018"/>
      <c r="BX11" s="1018"/>
      <c r="BY11" s="1018"/>
      <c r="BZ11" s="1018"/>
      <c r="CA11" s="1018"/>
      <c r="CB11" s="1018"/>
      <c r="CC11" s="1018"/>
      <c r="CD11" s="1018"/>
      <c r="CE11" s="1018"/>
      <c r="CF11" s="1018"/>
      <c r="CG11" s="1018"/>
      <c r="CH11" s="1018"/>
      <c r="CI11" s="1018"/>
      <c r="CJ11" s="1018"/>
      <c r="CK11" s="1018"/>
      <c r="CL11" s="1018"/>
      <c r="CM11" s="1018"/>
      <c r="CN11" s="1018"/>
      <c r="CO11" s="1018"/>
      <c r="CP11" s="1018"/>
      <c r="CQ11" s="1018"/>
      <c r="CR11" s="1018"/>
      <c r="CS11" s="1018"/>
      <c r="CT11" s="1018"/>
      <c r="CU11" s="1018"/>
      <c r="CV11" s="1018"/>
      <c r="CW11" s="1018"/>
      <c r="CX11" s="1018"/>
      <c r="CY11" s="1018"/>
      <c r="CZ11" s="1018"/>
      <c r="DA11" s="1018"/>
      <c r="DB11" s="1018"/>
      <c r="DC11" s="1018"/>
      <c r="DD11" s="1058"/>
      <c r="DE11" s="1058"/>
    </row>
    <row r="12" spans="1:109" s="726" customFormat="1">
      <c r="A12" s="1018"/>
      <c r="B12" s="1018"/>
      <c r="C12" s="1018"/>
      <c r="D12" s="1018"/>
      <c r="E12" s="1018"/>
      <c r="F12" s="1018"/>
      <c r="G12" s="1018"/>
      <c r="H12" s="1018"/>
      <c r="I12" s="1018"/>
      <c r="J12" s="1018"/>
      <c r="K12" s="1018"/>
      <c r="L12" s="1018"/>
      <c r="M12" s="1018"/>
      <c r="N12" s="1018"/>
      <c r="O12" s="1018"/>
      <c r="P12" s="1018"/>
      <c r="Q12" s="1018"/>
      <c r="R12" s="1018"/>
      <c r="S12" s="1018"/>
      <c r="T12" s="1018"/>
      <c r="U12" s="1018"/>
      <c r="V12" s="1018"/>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8"/>
      <c r="AY12" s="1018"/>
      <c r="AZ12" s="1018"/>
      <c r="BA12" s="1018"/>
      <c r="BB12" s="1018"/>
      <c r="BC12" s="1018"/>
      <c r="BD12" s="1018"/>
      <c r="BE12" s="1018"/>
      <c r="BF12" s="1018"/>
      <c r="BG12" s="1018"/>
      <c r="BH12" s="1018"/>
      <c r="BI12" s="1018"/>
      <c r="BJ12" s="1018"/>
      <c r="BK12" s="1018"/>
      <c r="BL12" s="1018"/>
      <c r="BM12" s="1018"/>
      <c r="BN12" s="1018"/>
      <c r="BO12" s="1018"/>
      <c r="BP12" s="1018"/>
      <c r="BQ12" s="1018"/>
      <c r="BR12" s="1018"/>
      <c r="BS12" s="1018"/>
      <c r="BT12" s="1018"/>
      <c r="BU12" s="1018"/>
      <c r="BV12" s="1018"/>
      <c r="BW12" s="1018"/>
      <c r="BX12" s="1018"/>
      <c r="BY12" s="1018"/>
      <c r="BZ12" s="1018"/>
      <c r="CA12" s="1018"/>
      <c r="CB12" s="1018"/>
      <c r="CC12" s="1018"/>
      <c r="CD12" s="1018"/>
      <c r="CE12" s="1018"/>
      <c r="CF12" s="1018"/>
      <c r="CG12" s="1018"/>
      <c r="CH12" s="1018"/>
      <c r="CI12" s="1018"/>
      <c r="CJ12" s="1018"/>
      <c r="CK12" s="1018"/>
      <c r="CL12" s="1018"/>
      <c r="CM12" s="1018"/>
      <c r="CN12" s="1018"/>
      <c r="CO12" s="1018"/>
      <c r="CP12" s="1018"/>
      <c r="CQ12" s="1018"/>
      <c r="CR12" s="1018"/>
      <c r="CS12" s="1018"/>
      <c r="CT12" s="1018"/>
      <c r="CU12" s="1018"/>
      <c r="CV12" s="1018"/>
      <c r="CW12" s="1018"/>
      <c r="CX12" s="1018"/>
      <c r="CY12" s="1018"/>
      <c r="CZ12" s="1018"/>
      <c r="DA12" s="1018"/>
      <c r="DB12" s="1018"/>
      <c r="DC12" s="1018"/>
      <c r="DD12" s="1058"/>
      <c r="DE12" s="1058"/>
    </row>
    <row r="13" spans="1:109" s="726" customFormat="1">
      <c r="A13" s="1018"/>
      <c r="B13" s="1018"/>
      <c r="C13" s="1018"/>
      <c r="D13" s="1018"/>
      <c r="E13" s="1018"/>
      <c r="F13" s="1018"/>
      <c r="G13" s="1018"/>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8"/>
      <c r="AY13" s="1018"/>
      <c r="AZ13" s="1018"/>
      <c r="BA13" s="1018"/>
      <c r="BB13" s="1018"/>
      <c r="BC13" s="1018"/>
      <c r="BD13" s="1018"/>
      <c r="BE13" s="1018"/>
      <c r="BF13" s="1018"/>
      <c r="BG13" s="1018"/>
      <c r="BH13" s="1018"/>
      <c r="BI13" s="1018"/>
      <c r="BJ13" s="1018"/>
      <c r="BK13" s="1018"/>
      <c r="BL13" s="1018"/>
      <c r="BM13" s="1018"/>
      <c r="BN13" s="1018"/>
      <c r="BO13" s="1018"/>
      <c r="BP13" s="1018"/>
      <c r="BQ13" s="1018"/>
      <c r="BR13" s="1018"/>
      <c r="BS13" s="1018"/>
      <c r="BT13" s="1018"/>
      <c r="BU13" s="1018"/>
      <c r="BV13" s="1018"/>
      <c r="BW13" s="1018"/>
      <c r="BX13" s="1018"/>
      <c r="BY13" s="1018"/>
      <c r="BZ13" s="1018"/>
      <c r="CA13" s="1018"/>
      <c r="CB13" s="1018"/>
      <c r="CC13" s="1018"/>
      <c r="CD13" s="1018"/>
      <c r="CE13" s="1018"/>
      <c r="CF13" s="1018"/>
      <c r="CG13" s="1018"/>
      <c r="CH13" s="1018"/>
      <c r="CI13" s="1018"/>
      <c r="CJ13" s="1018"/>
      <c r="CK13" s="1018"/>
      <c r="CL13" s="1018"/>
      <c r="CM13" s="1018"/>
      <c r="CN13" s="1018"/>
      <c r="CO13" s="1018"/>
      <c r="CP13" s="1018"/>
      <c r="CQ13" s="1018"/>
      <c r="CR13" s="1018"/>
      <c r="CS13" s="1018"/>
      <c r="CT13" s="1018"/>
      <c r="CU13" s="1018"/>
      <c r="CV13" s="1018"/>
      <c r="CW13" s="1018"/>
      <c r="CX13" s="1018"/>
      <c r="CY13" s="1018"/>
      <c r="CZ13" s="1018"/>
      <c r="DA13" s="1018"/>
      <c r="DB13" s="1018"/>
      <c r="DC13" s="1018"/>
      <c r="DD13" s="1058"/>
      <c r="DE13" s="1058"/>
    </row>
    <row r="14" spans="1:109" s="726" customFormat="1">
      <c r="A14" s="1018"/>
      <c r="B14" s="1018"/>
      <c r="C14" s="1018"/>
      <c r="D14" s="1018"/>
      <c r="E14" s="1018"/>
      <c r="F14" s="1018"/>
      <c r="G14" s="1018"/>
      <c r="H14" s="1018"/>
      <c r="I14" s="1018"/>
      <c r="J14" s="1018"/>
      <c r="K14" s="1018"/>
      <c r="L14" s="1018"/>
      <c r="M14" s="1018"/>
      <c r="N14" s="1018"/>
      <c r="O14" s="1018"/>
      <c r="P14" s="1018"/>
      <c r="Q14" s="1018"/>
      <c r="R14" s="1018"/>
      <c r="S14" s="1018"/>
      <c r="T14" s="1018"/>
      <c r="U14" s="1018"/>
      <c r="V14" s="1018"/>
      <c r="W14" s="1018"/>
      <c r="X14" s="1018"/>
      <c r="Y14" s="1018"/>
      <c r="Z14" s="1018"/>
      <c r="AA14" s="1018"/>
      <c r="AB14" s="1018"/>
      <c r="AC14" s="1018"/>
      <c r="AD14" s="1018"/>
      <c r="AE14" s="1018"/>
      <c r="AF14" s="1018"/>
      <c r="AG14" s="1018"/>
      <c r="AH14" s="1018"/>
      <c r="AI14" s="1018"/>
      <c r="AJ14" s="1018"/>
      <c r="AK14" s="1018"/>
      <c r="AL14" s="1018"/>
      <c r="AM14" s="1018"/>
      <c r="AN14" s="1018"/>
      <c r="AO14" s="1018"/>
      <c r="AP14" s="1018"/>
      <c r="AQ14" s="1018"/>
      <c r="AR14" s="1018"/>
      <c r="AS14" s="1018"/>
      <c r="AT14" s="1018"/>
      <c r="AU14" s="1018"/>
      <c r="AV14" s="1018"/>
      <c r="AW14" s="1018"/>
      <c r="AX14" s="1018"/>
      <c r="AY14" s="1018"/>
      <c r="AZ14" s="1018"/>
      <c r="BA14" s="1018"/>
      <c r="BB14" s="1018"/>
      <c r="BC14" s="1018"/>
      <c r="BD14" s="1018"/>
      <c r="BE14" s="1018"/>
      <c r="BF14" s="1018"/>
      <c r="BG14" s="1018"/>
      <c r="BH14" s="1018"/>
      <c r="BI14" s="1018"/>
      <c r="BJ14" s="1018"/>
      <c r="BK14" s="1018"/>
      <c r="BL14" s="1018"/>
      <c r="BM14" s="1018"/>
      <c r="BN14" s="1018"/>
      <c r="BO14" s="1018"/>
      <c r="BP14" s="1018"/>
      <c r="BQ14" s="1018"/>
      <c r="BR14" s="1018"/>
      <c r="BS14" s="1018"/>
      <c r="BT14" s="1018"/>
      <c r="BU14" s="1018"/>
      <c r="BV14" s="1018"/>
      <c r="BW14" s="1018"/>
      <c r="BX14" s="1018"/>
      <c r="BY14" s="1018"/>
      <c r="BZ14" s="1018"/>
      <c r="CA14" s="1018"/>
      <c r="CB14" s="1018"/>
      <c r="CC14" s="1018"/>
      <c r="CD14" s="1018"/>
      <c r="CE14" s="1018"/>
      <c r="CF14" s="1018"/>
      <c r="CG14" s="1018"/>
      <c r="CH14" s="1018"/>
      <c r="CI14" s="1018"/>
      <c r="CJ14" s="1018"/>
      <c r="CK14" s="1018"/>
      <c r="CL14" s="1018"/>
      <c r="CM14" s="1018"/>
      <c r="CN14" s="1018"/>
      <c r="CO14" s="1018"/>
      <c r="CP14" s="1018"/>
      <c r="CQ14" s="1018"/>
      <c r="CR14" s="1018"/>
      <c r="CS14" s="1018"/>
      <c r="CT14" s="1018"/>
      <c r="CU14" s="1018"/>
      <c r="CV14" s="1018"/>
      <c r="CW14" s="1018"/>
      <c r="CX14" s="1018"/>
      <c r="CY14" s="1018"/>
      <c r="CZ14" s="1018"/>
      <c r="DA14" s="1018"/>
      <c r="DB14" s="1018"/>
      <c r="DC14" s="1018"/>
      <c r="DD14" s="1058"/>
      <c r="DE14" s="1058"/>
    </row>
    <row r="15" spans="1:109" s="726" customFormat="1">
      <c r="A15" s="363"/>
      <c r="B15" s="1018"/>
      <c r="C15" s="1018"/>
      <c r="D15" s="1018"/>
      <c r="E15" s="1018"/>
      <c r="F15" s="1018"/>
      <c r="G15" s="1018"/>
      <c r="H15" s="1018"/>
      <c r="I15" s="1018"/>
      <c r="J15" s="1018"/>
      <c r="K15" s="1018"/>
      <c r="L15" s="1018"/>
      <c r="M15" s="1018"/>
      <c r="N15" s="1018"/>
      <c r="O15" s="1018"/>
      <c r="P15" s="1018"/>
      <c r="Q15" s="1018"/>
      <c r="R15" s="1018"/>
      <c r="S15" s="1018"/>
      <c r="T15" s="1018"/>
      <c r="U15" s="1018"/>
      <c r="V15" s="1018"/>
      <c r="W15" s="1018"/>
      <c r="X15" s="1018"/>
      <c r="Y15" s="1018"/>
      <c r="Z15" s="1018"/>
      <c r="AA15" s="1018"/>
      <c r="AB15" s="1018"/>
      <c r="AC15" s="1018"/>
      <c r="AD15" s="1018"/>
      <c r="AE15" s="1018"/>
      <c r="AF15" s="1018"/>
      <c r="AG15" s="1018"/>
      <c r="AH15" s="1018"/>
      <c r="AI15" s="1018"/>
      <c r="AJ15" s="1018"/>
      <c r="AK15" s="1018"/>
      <c r="AL15" s="1018"/>
      <c r="AM15" s="1018"/>
      <c r="AN15" s="1018"/>
      <c r="AO15" s="1018"/>
      <c r="AP15" s="1018"/>
      <c r="AQ15" s="1018"/>
      <c r="AR15" s="1018"/>
      <c r="AS15" s="1018"/>
      <c r="AT15" s="1018"/>
      <c r="AU15" s="1018"/>
      <c r="AV15" s="1018"/>
      <c r="AW15" s="1018"/>
      <c r="AX15" s="1018"/>
      <c r="AY15" s="1018"/>
      <c r="AZ15" s="1018"/>
      <c r="BA15" s="1018"/>
      <c r="BB15" s="1018"/>
      <c r="BC15" s="1018"/>
      <c r="BD15" s="1018"/>
      <c r="BE15" s="1018"/>
      <c r="BF15" s="1018"/>
      <c r="BG15" s="1018"/>
      <c r="BH15" s="1018"/>
      <c r="BI15" s="1018"/>
      <c r="BJ15" s="1018"/>
      <c r="BK15" s="1018"/>
      <c r="BL15" s="1018"/>
      <c r="BM15" s="1018"/>
      <c r="BN15" s="1018"/>
      <c r="BO15" s="1018"/>
      <c r="BP15" s="1018"/>
      <c r="BQ15" s="1018"/>
      <c r="BR15" s="1018"/>
      <c r="BS15" s="1018"/>
      <c r="BT15" s="1018"/>
      <c r="BU15" s="1018"/>
      <c r="BV15" s="1018"/>
      <c r="BW15" s="1018"/>
      <c r="BX15" s="1018"/>
      <c r="BY15" s="1018"/>
      <c r="BZ15" s="1018"/>
      <c r="CA15" s="1018"/>
      <c r="CB15" s="1018"/>
      <c r="CC15" s="1018"/>
      <c r="CD15" s="1018"/>
      <c r="CE15" s="1018"/>
      <c r="CF15" s="1018"/>
      <c r="CG15" s="1018"/>
      <c r="CH15" s="1018"/>
      <c r="CI15" s="1018"/>
      <c r="CJ15" s="1018"/>
      <c r="CK15" s="1018"/>
      <c r="CL15" s="1018"/>
      <c r="CM15" s="1018"/>
      <c r="CN15" s="1018"/>
      <c r="CO15" s="1018"/>
      <c r="CP15" s="1018"/>
      <c r="CQ15" s="1018"/>
      <c r="CR15" s="1018"/>
      <c r="CS15" s="1018"/>
      <c r="CT15" s="1018"/>
      <c r="CU15" s="1018"/>
      <c r="CV15" s="1018"/>
      <c r="CW15" s="1018"/>
      <c r="CX15" s="1018"/>
      <c r="CY15" s="1018"/>
      <c r="CZ15" s="1018"/>
      <c r="DA15" s="1018"/>
      <c r="DB15" s="1018"/>
      <c r="DC15" s="1018"/>
      <c r="DD15" s="1058"/>
      <c r="DE15" s="1058"/>
    </row>
    <row r="16" spans="1:109" s="726" customFormat="1">
      <c r="A16" s="363"/>
      <c r="B16" s="1018"/>
      <c r="C16" s="1018"/>
      <c r="D16" s="1018"/>
      <c r="E16" s="1018"/>
      <c r="F16" s="1018"/>
      <c r="G16" s="1018"/>
      <c r="H16" s="1018"/>
      <c r="I16" s="1018"/>
      <c r="J16" s="1018"/>
      <c r="K16" s="1018"/>
      <c r="L16" s="1018"/>
      <c r="M16" s="1018"/>
      <c r="N16" s="1018"/>
      <c r="O16" s="1018"/>
      <c r="P16" s="1018"/>
      <c r="Q16" s="1018"/>
      <c r="R16" s="1018"/>
      <c r="S16" s="1018"/>
      <c r="T16" s="1018"/>
      <c r="U16" s="1018"/>
      <c r="V16" s="1018"/>
      <c r="W16" s="1018"/>
      <c r="X16" s="1018"/>
      <c r="Y16" s="1018"/>
      <c r="Z16" s="1018"/>
      <c r="AA16" s="1018"/>
      <c r="AB16" s="1018"/>
      <c r="AC16" s="1018"/>
      <c r="AD16" s="1018"/>
      <c r="AE16" s="1018"/>
      <c r="AF16" s="1018"/>
      <c r="AG16" s="1018"/>
      <c r="AH16" s="1018"/>
      <c r="AI16" s="1018"/>
      <c r="AJ16" s="1018"/>
      <c r="AK16" s="1018"/>
      <c r="AL16" s="1018"/>
      <c r="AM16" s="1018"/>
      <c r="AN16" s="1018"/>
      <c r="AO16" s="1018"/>
      <c r="AP16" s="1018"/>
      <c r="AQ16" s="1018"/>
      <c r="AR16" s="1018"/>
      <c r="AS16" s="1018"/>
      <c r="AT16" s="1018"/>
      <c r="AU16" s="1018"/>
      <c r="AV16" s="1018"/>
      <c r="AW16" s="1018"/>
      <c r="AX16" s="1018"/>
      <c r="AY16" s="1018"/>
      <c r="AZ16" s="1018"/>
      <c r="BA16" s="1018"/>
      <c r="BB16" s="1018"/>
      <c r="BC16" s="1018"/>
      <c r="BD16" s="1018"/>
      <c r="BE16" s="1018"/>
      <c r="BF16" s="1018"/>
      <c r="BG16" s="1018"/>
      <c r="BH16" s="1018"/>
      <c r="BI16" s="1018"/>
      <c r="BJ16" s="1018"/>
      <c r="BK16" s="1018"/>
      <c r="BL16" s="1018"/>
      <c r="BM16" s="1018"/>
      <c r="BN16" s="1018"/>
      <c r="BO16" s="1018"/>
      <c r="BP16" s="1018"/>
      <c r="BQ16" s="1018"/>
      <c r="BR16" s="1018"/>
      <c r="BS16" s="1018"/>
      <c r="BT16" s="1018"/>
      <c r="BU16" s="1018"/>
      <c r="BV16" s="1018"/>
      <c r="BW16" s="1018"/>
      <c r="BX16" s="1018"/>
      <c r="BY16" s="1018"/>
      <c r="BZ16" s="1018"/>
      <c r="CA16" s="1018"/>
      <c r="CB16" s="1018"/>
      <c r="CC16" s="1018"/>
      <c r="CD16" s="1018"/>
      <c r="CE16" s="1018"/>
      <c r="CF16" s="1018"/>
      <c r="CG16" s="1018"/>
      <c r="CH16" s="1018"/>
      <c r="CI16" s="1018"/>
      <c r="CJ16" s="1018"/>
      <c r="CK16" s="1018"/>
      <c r="CL16" s="1018"/>
      <c r="CM16" s="1018"/>
      <c r="CN16" s="1018"/>
      <c r="CO16" s="1018"/>
      <c r="CP16" s="1018"/>
      <c r="CQ16" s="1018"/>
      <c r="CR16" s="1018"/>
      <c r="CS16" s="1018"/>
      <c r="CT16" s="1018"/>
      <c r="CU16" s="1018"/>
      <c r="CV16" s="1018"/>
      <c r="CW16" s="1018"/>
      <c r="CX16" s="1018"/>
      <c r="CY16" s="1018"/>
      <c r="CZ16" s="1018"/>
      <c r="DA16" s="1018"/>
      <c r="DB16" s="1018"/>
      <c r="DC16" s="1018"/>
      <c r="DD16" s="1058"/>
      <c r="DE16" s="1058"/>
    </row>
    <row r="17" spans="1:109" s="726" customFormat="1">
      <c r="A17" s="363"/>
      <c r="B17" s="1018"/>
      <c r="C17" s="1018"/>
      <c r="D17" s="1018"/>
      <c r="E17" s="1018"/>
      <c r="F17" s="1018"/>
      <c r="G17" s="1018"/>
      <c r="H17" s="1018"/>
      <c r="I17" s="1018"/>
      <c r="J17" s="1018"/>
      <c r="K17" s="1018"/>
      <c r="L17" s="1018"/>
      <c r="M17" s="1018"/>
      <c r="N17" s="1018"/>
      <c r="O17" s="1018"/>
      <c r="P17" s="1018"/>
      <c r="Q17" s="1018"/>
      <c r="R17" s="1018"/>
      <c r="S17" s="1018"/>
      <c r="T17" s="1018"/>
      <c r="U17" s="1018"/>
      <c r="V17" s="1018"/>
      <c r="W17" s="1018"/>
      <c r="X17" s="1018"/>
      <c r="Y17" s="1018"/>
      <c r="Z17" s="1018"/>
      <c r="AA17" s="1018"/>
      <c r="AB17" s="1018"/>
      <c r="AC17" s="1018"/>
      <c r="AD17" s="1018"/>
      <c r="AE17" s="1018"/>
      <c r="AF17" s="1018"/>
      <c r="AG17" s="1018"/>
      <c r="AH17" s="1018"/>
      <c r="AI17" s="1018"/>
      <c r="AJ17" s="1018"/>
      <c r="AK17" s="1018"/>
      <c r="AL17" s="1018"/>
      <c r="AM17" s="1018"/>
      <c r="AN17" s="1018"/>
      <c r="AO17" s="1018"/>
      <c r="AP17" s="1018"/>
      <c r="AQ17" s="1018"/>
      <c r="AR17" s="1018"/>
      <c r="AS17" s="1018"/>
      <c r="AT17" s="1018"/>
      <c r="AU17" s="1018"/>
      <c r="AV17" s="1018"/>
      <c r="AW17" s="1018"/>
      <c r="AX17" s="1018"/>
      <c r="AY17" s="1018"/>
      <c r="AZ17" s="1018"/>
      <c r="BA17" s="1018"/>
      <c r="BB17" s="1018"/>
      <c r="BC17" s="1018"/>
      <c r="BD17" s="1018"/>
      <c r="BE17" s="1018"/>
      <c r="BF17" s="1018"/>
      <c r="BG17" s="1018"/>
      <c r="BH17" s="1018"/>
      <c r="BI17" s="1018"/>
      <c r="BJ17" s="1018"/>
      <c r="BK17" s="1018"/>
      <c r="BL17" s="1018"/>
      <c r="BM17" s="1018"/>
      <c r="BN17" s="1018"/>
      <c r="BO17" s="1018"/>
      <c r="BP17" s="1018"/>
      <c r="BQ17" s="1018"/>
      <c r="BR17" s="1018"/>
      <c r="BS17" s="1018"/>
      <c r="BT17" s="1018"/>
      <c r="BU17" s="1018"/>
      <c r="BV17" s="1018"/>
      <c r="BW17" s="1018"/>
      <c r="BX17" s="1018"/>
      <c r="BY17" s="1018"/>
      <c r="BZ17" s="1018"/>
      <c r="CA17" s="1018"/>
      <c r="CB17" s="1018"/>
      <c r="CC17" s="1018"/>
      <c r="CD17" s="1018"/>
      <c r="CE17" s="1018"/>
      <c r="CF17" s="1018"/>
      <c r="CG17" s="1018"/>
      <c r="CH17" s="1018"/>
      <c r="CI17" s="1018"/>
      <c r="CJ17" s="1018"/>
      <c r="CK17" s="1018"/>
      <c r="CL17" s="1018"/>
      <c r="CM17" s="1018"/>
      <c r="CN17" s="1018"/>
      <c r="CO17" s="1018"/>
      <c r="CP17" s="1018"/>
      <c r="CQ17" s="1018"/>
      <c r="CR17" s="1018"/>
      <c r="CS17" s="1018"/>
      <c r="CT17" s="1018"/>
      <c r="CU17" s="1018"/>
      <c r="CV17" s="1018"/>
      <c r="CW17" s="1018"/>
      <c r="CX17" s="1018"/>
      <c r="CY17" s="1018"/>
      <c r="CZ17" s="1018"/>
      <c r="DA17" s="1018"/>
      <c r="DB17" s="1018"/>
      <c r="DC17" s="1018"/>
      <c r="DD17" s="1058"/>
      <c r="DE17" s="1058"/>
    </row>
    <row r="18" spans="1:109" s="726" customFormat="1">
      <c r="A18" s="363"/>
      <c r="B18" s="1018"/>
      <c r="C18" s="1018"/>
      <c r="D18" s="1018"/>
      <c r="E18" s="1018"/>
      <c r="F18" s="1018"/>
      <c r="G18" s="1018"/>
      <c r="H18" s="1018"/>
      <c r="I18" s="1018"/>
      <c r="J18" s="1018"/>
      <c r="K18" s="1018"/>
      <c r="L18" s="1018"/>
      <c r="M18" s="1018"/>
      <c r="N18" s="1018"/>
      <c r="O18" s="1018"/>
      <c r="P18" s="1018"/>
      <c r="Q18" s="1018"/>
      <c r="R18" s="1018"/>
      <c r="S18" s="1018"/>
      <c r="T18" s="1018"/>
      <c r="U18" s="1018"/>
      <c r="V18" s="1018"/>
      <c r="W18" s="1018"/>
      <c r="X18" s="1018"/>
      <c r="Y18" s="1018"/>
      <c r="Z18" s="1018"/>
      <c r="AA18" s="1018"/>
      <c r="AB18" s="1018"/>
      <c r="AC18" s="1018"/>
      <c r="AD18" s="1018"/>
      <c r="AE18" s="1018"/>
      <c r="AF18" s="1018"/>
      <c r="AG18" s="1018"/>
      <c r="AH18" s="1018"/>
      <c r="AI18" s="1018"/>
      <c r="AJ18" s="1018"/>
      <c r="AK18" s="1018"/>
      <c r="AL18" s="1018"/>
      <c r="AM18" s="1018"/>
      <c r="AN18" s="1018"/>
      <c r="AO18" s="1018"/>
      <c r="AP18" s="1018"/>
      <c r="AQ18" s="1018"/>
      <c r="AR18" s="1018"/>
      <c r="AS18" s="1018"/>
      <c r="AT18" s="1018"/>
      <c r="AU18" s="1018"/>
      <c r="AV18" s="1018"/>
      <c r="AW18" s="1018"/>
      <c r="AX18" s="1018"/>
      <c r="AY18" s="1018"/>
      <c r="AZ18" s="1018"/>
      <c r="BA18" s="1018"/>
      <c r="BB18" s="1018"/>
      <c r="BC18" s="1018"/>
      <c r="BD18" s="1018"/>
      <c r="BE18" s="1018"/>
      <c r="BF18" s="1018"/>
      <c r="BG18" s="1018"/>
      <c r="BH18" s="1018"/>
      <c r="BI18" s="1018"/>
      <c r="BJ18" s="1018"/>
      <c r="BK18" s="1018"/>
      <c r="BL18" s="1018"/>
      <c r="BM18" s="1018"/>
      <c r="BN18" s="1018"/>
      <c r="BO18" s="1018"/>
      <c r="BP18" s="1018"/>
      <c r="BQ18" s="1018"/>
      <c r="BR18" s="1018"/>
      <c r="BS18" s="1018"/>
      <c r="BT18" s="1018"/>
      <c r="BU18" s="1018"/>
      <c r="BV18" s="1018"/>
      <c r="BW18" s="1018"/>
      <c r="BX18" s="1018"/>
      <c r="BY18" s="1018"/>
      <c r="BZ18" s="1018"/>
      <c r="CA18" s="1018"/>
      <c r="CB18" s="1018"/>
      <c r="CC18" s="1018"/>
      <c r="CD18" s="1018"/>
      <c r="CE18" s="1018"/>
      <c r="CF18" s="1018"/>
      <c r="CG18" s="1018"/>
      <c r="CH18" s="1018"/>
      <c r="CI18" s="1018"/>
      <c r="CJ18" s="1018"/>
      <c r="CK18" s="1018"/>
      <c r="CL18" s="1018"/>
      <c r="CM18" s="1018"/>
      <c r="CN18" s="1018"/>
      <c r="CO18" s="1018"/>
      <c r="CP18" s="1018"/>
      <c r="CQ18" s="1018"/>
      <c r="CR18" s="1018"/>
      <c r="CS18" s="1018"/>
      <c r="CT18" s="1018"/>
      <c r="CU18" s="1018"/>
      <c r="CV18" s="1018"/>
      <c r="CW18" s="1018"/>
      <c r="CX18" s="1018"/>
      <c r="CY18" s="1018"/>
      <c r="CZ18" s="1018"/>
      <c r="DA18" s="1018"/>
      <c r="DB18" s="1018"/>
      <c r="DC18" s="1018"/>
      <c r="DD18" s="1058"/>
      <c r="DE18" s="1058"/>
    </row>
    <row r="19" spans="1:109">
      <c r="DD19" s="829"/>
      <c r="DE19" s="829"/>
    </row>
    <row r="20" spans="1:109">
      <c r="DD20" s="829"/>
      <c r="DE20" s="829"/>
    </row>
    <row r="21" spans="1:109" ht="17.25" customHeight="1">
      <c r="B21" s="1020"/>
      <c r="C21" s="735"/>
      <c r="D21" s="735"/>
      <c r="E21" s="735"/>
      <c r="F21" s="735"/>
      <c r="G21" s="735"/>
      <c r="H21" s="735"/>
      <c r="I21" s="735"/>
      <c r="J21" s="735"/>
      <c r="K21" s="735"/>
      <c r="L21" s="735"/>
      <c r="M21" s="735"/>
      <c r="N21" s="1043"/>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43"/>
      <c r="AU21" s="735"/>
      <c r="AV21" s="735"/>
      <c r="AW21" s="735"/>
      <c r="AX21" s="735"/>
      <c r="AY21" s="735"/>
      <c r="AZ21" s="735"/>
      <c r="BA21" s="735"/>
      <c r="BB21" s="735"/>
      <c r="BC21" s="735"/>
      <c r="BD21" s="735"/>
      <c r="BE21" s="735"/>
      <c r="BF21" s="1043"/>
      <c r="BG21" s="735"/>
      <c r="BH21" s="735"/>
      <c r="BI21" s="735"/>
      <c r="BJ21" s="735"/>
      <c r="BK21" s="735"/>
      <c r="BL21" s="735"/>
      <c r="BM21" s="735"/>
      <c r="BN21" s="735"/>
      <c r="BO21" s="735"/>
      <c r="BP21" s="735"/>
      <c r="BQ21" s="735"/>
      <c r="BR21" s="1043"/>
      <c r="BS21" s="735"/>
      <c r="BT21" s="735"/>
      <c r="BU21" s="735"/>
      <c r="BV21" s="735"/>
      <c r="BW21" s="735"/>
      <c r="BX21" s="735"/>
      <c r="BY21" s="735"/>
      <c r="BZ21" s="735"/>
      <c r="CA21" s="735"/>
      <c r="CB21" s="735"/>
      <c r="CC21" s="735"/>
      <c r="CD21" s="1043"/>
      <c r="CE21" s="735"/>
      <c r="CF21" s="735"/>
      <c r="CG21" s="735"/>
      <c r="CH21" s="735"/>
      <c r="CI21" s="735"/>
      <c r="CJ21" s="735"/>
      <c r="CK21" s="735"/>
      <c r="CL21" s="735"/>
      <c r="CM21" s="735"/>
      <c r="CN21" s="735"/>
      <c r="CO21" s="735"/>
      <c r="CP21" s="1043"/>
      <c r="CQ21" s="735"/>
      <c r="CR21" s="735"/>
      <c r="CS21" s="735"/>
      <c r="CT21" s="735"/>
      <c r="CU21" s="735"/>
      <c r="CV21" s="735"/>
      <c r="CW21" s="735"/>
      <c r="CX21" s="735"/>
      <c r="CY21" s="735"/>
      <c r="CZ21" s="735"/>
      <c r="DA21" s="735"/>
      <c r="DB21" s="1043"/>
      <c r="DC21" s="735"/>
      <c r="DD21" s="830"/>
      <c r="DE21" s="82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5"/>
    </row>
    <row r="40" spans="2:109">
      <c r="B40" s="1021"/>
      <c r="DD40" s="1021"/>
      <c r="DE40" s="829"/>
    </row>
    <row r="41" spans="2:109" ht="17.25">
      <c r="B41" s="730" t="s">
        <v>537</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0"/>
    </row>
    <row r="42" spans="2:109">
      <c r="B42" s="728"/>
      <c r="G42" s="1025"/>
      <c r="I42" s="1016"/>
      <c r="J42" s="1016"/>
      <c r="K42" s="1016"/>
      <c r="AM42" s="1025"/>
      <c r="AN42" s="1025" t="s">
        <v>538</v>
      </c>
      <c r="AP42" s="1016"/>
      <c r="AQ42" s="1016"/>
      <c r="AR42" s="1016"/>
      <c r="AY42" s="1025"/>
      <c r="BA42" s="1016"/>
      <c r="BB42" s="1016"/>
      <c r="BC42" s="1016"/>
      <c r="BK42" s="1025"/>
      <c r="BM42" s="1016"/>
      <c r="BN42" s="1016"/>
      <c r="BO42" s="1016"/>
      <c r="BW42" s="1025"/>
      <c r="BY42" s="1016"/>
      <c r="BZ42" s="1016"/>
      <c r="CA42" s="1016"/>
      <c r="CI42" s="1025"/>
      <c r="CK42" s="1016"/>
      <c r="CL42" s="1016"/>
      <c r="CM42" s="1016"/>
      <c r="CU42" s="1025"/>
      <c r="CW42" s="1016"/>
      <c r="CX42" s="1016"/>
      <c r="CY42" s="1016"/>
    </row>
    <row r="43" spans="2:109" ht="13.5" customHeight="1">
      <c r="B43" s="728"/>
      <c r="AN43" s="1045" t="s">
        <v>539</v>
      </c>
      <c r="AO43" s="1051"/>
      <c r="AP43" s="1051"/>
      <c r="AQ43" s="1051"/>
      <c r="AR43" s="1051"/>
      <c r="AS43" s="1051"/>
      <c r="AT43" s="1051"/>
      <c r="AU43" s="1051"/>
      <c r="AV43" s="1051"/>
      <c r="AW43" s="1051"/>
      <c r="AX43" s="1051"/>
      <c r="AY43" s="1051"/>
      <c r="AZ43" s="1051"/>
      <c r="BA43" s="1051"/>
      <c r="BB43" s="1051"/>
      <c r="BC43" s="1051"/>
      <c r="BD43" s="1051"/>
      <c r="BE43" s="1051"/>
      <c r="BF43" s="1051"/>
      <c r="BG43" s="1051"/>
      <c r="BH43" s="1051"/>
      <c r="BI43" s="1051"/>
      <c r="BJ43" s="1051"/>
      <c r="BK43" s="1051"/>
      <c r="BL43" s="1051"/>
      <c r="BM43" s="1051"/>
      <c r="BN43" s="1051"/>
      <c r="BO43" s="1051"/>
      <c r="BP43" s="1051"/>
      <c r="BQ43" s="1051"/>
      <c r="BR43" s="1051"/>
      <c r="BS43" s="1051"/>
      <c r="BT43" s="1051"/>
      <c r="BU43" s="1051"/>
      <c r="BV43" s="1051"/>
      <c r="BW43" s="1051"/>
      <c r="BX43" s="1051"/>
      <c r="BY43" s="1051"/>
      <c r="BZ43" s="1051"/>
      <c r="CA43" s="1051"/>
      <c r="CB43" s="1051"/>
      <c r="CC43" s="1051"/>
      <c r="CD43" s="1051"/>
      <c r="CE43" s="1051"/>
      <c r="CF43" s="1051"/>
      <c r="CG43" s="1051"/>
      <c r="CH43" s="1051"/>
      <c r="CI43" s="1051"/>
      <c r="CJ43" s="1051"/>
      <c r="CK43" s="1051"/>
      <c r="CL43" s="1051"/>
      <c r="CM43" s="1051"/>
      <c r="CN43" s="1051"/>
      <c r="CO43" s="1051"/>
      <c r="CP43" s="1051"/>
      <c r="CQ43" s="1051"/>
      <c r="CR43" s="1051"/>
      <c r="CS43" s="1051"/>
      <c r="CT43" s="1051"/>
      <c r="CU43" s="1051"/>
      <c r="CV43" s="1051"/>
      <c r="CW43" s="1051"/>
      <c r="CX43" s="1051"/>
      <c r="CY43" s="1051"/>
      <c r="CZ43" s="1051"/>
      <c r="DA43" s="1051"/>
      <c r="DB43" s="1051"/>
      <c r="DC43" s="1055"/>
    </row>
    <row r="44" spans="2:109">
      <c r="B44" s="728"/>
      <c r="AN44" s="1046"/>
      <c r="AO44" s="1052"/>
      <c r="AP44" s="1052"/>
      <c r="AQ44" s="1052"/>
      <c r="AR44" s="1052"/>
      <c r="AS44" s="1052"/>
      <c r="AT44" s="1052"/>
      <c r="AU44" s="1052"/>
      <c r="AV44" s="1052"/>
      <c r="AW44" s="1052"/>
      <c r="AX44" s="1052"/>
      <c r="AY44" s="1052"/>
      <c r="AZ44" s="1052"/>
      <c r="BA44" s="1052"/>
      <c r="BB44" s="1052"/>
      <c r="BC44" s="1052"/>
      <c r="BD44" s="1052"/>
      <c r="BE44" s="1052"/>
      <c r="BF44" s="1052"/>
      <c r="BG44" s="1052"/>
      <c r="BH44" s="1052"/>
      <c r="BI44" s="1052"/>
      <c r="BJ44" s="1052"/>
      <c r="BK44" s="1052"/>
      <c r="BL44" s="1052"/>
      <c r="BM44" s="1052"/>
      <c r="BN44" s="1052"/>
      <c r="BO44" s="1052"/>
      <c r="BP44" s="1052"/>
      <c r="BQ44" s="1052"/>
      <c r="BR44" s="1052"/>
      <c r="BS44" s="1052"/>
      <c r="BT44" s="1052"/>
      <c r="BU44" s="1052"/>
      <c r="BV44" s="1052"/>
      <c r="BW44" s="1052"/>
      <c r="BX44" s="1052"/>
      <c r="BY44" s="1052"/>
      <c r="BZ44" s="1052"/>
      <c r="CA44" s="1052"/>
      <c r="CB44" s="1052"/>
      <c r="CC44" s="1052"/>
      <c r="CD44" s="1052"/>
      <c r="CE44" s="1052"/>
      <c r="CF44" s="1052"/>
      <c r="CG44" s="1052"/>
      <c r="CH44" s="1052"/>
      <c r="CI44" s="1052"/>
      <c r="CJ44" s="1052"/>
      <c r="CK44" s="1052"/>
      <c r="CL44" s="1052"/>
      <c r="CM44" s="1052"/>
      <c r="CN44" s="1052"/>
      <c r="CO44" s="1052"/>
      <c r="CP44" s="1052"/>
      <c r="CQ44" s="1052"/>
      <c r="CR44" s="1052"/>
      <c r="CS44" s="1052"/>
      <c r="CT44" s="1052"/>
      <c r="CU44" s="1052"/>
      <c r="CV44" s="1052"/>
      <c r="CW44" s="1052"/>
      <c r="CX44" s="1052"/>
      <c r="CY44" s="1052"/>
      <c r="CZ44" s="1052"/>
      <c r="DA44" s="1052"/>
      <c r="DB44" s="1052"/>
      <c r="DC44" s="1056"/>
    </row>
    <row r="45" spans="2:109">
      <c r="B45" s="728"/>
      <c r="AN45" s="1046"/>
      <c r="AO45" s="1052"/>
      <c r="AP45" s="1052"/>
      <c r="AQ45" s="1052"/>
      <c r="AR45" s="1052"/>
      <c r="AS45" s="1052"/>
      <c r="AT45" s="1052"/>
      <c r="AU45" s="1052"/>
      <c r="AV45" s="1052"/>
      <c r="AW45" s="1052"/>
      <c r="AX45" s="1052"/>
      <c r="AY45" s="1052"/>
      <c r="AZ45" s="1052"/>
      <c r="BA45" s="1052"/>
      <c r="BB45" s="1052"/>
      <c r="BC45" s="1052"/>
      <c r="BD45" s="1052"/>
      <c r="BE45" s="1052"/>
      <c r="BF45" s="1052"/>
      <c r="BG45" s="1052"/>
      <c r="BH45" s="1052"/>
      <c r="BI45" s="1052"/>
      <c r="BJ45" s="1052"/>
      <c r="BK45" s="1052"/>
      <c r="BL45" s="1052"/>
      <c r="BM45" s="1052"/>
      <c r="BN45" s="1052"/>
      <c r="BO45" s="1052"/>
      <c r="BP45" s="1052"/>
      <c r="BQ45" s="1052"/>
      <c r="BR45" s="1052"/>
      <c r="BS45" s="1052"/>
      <c r="BT45" s="1052"/>
      <c r="BU45" s="1052"/>
      <c r="BV45" s="1052"/>
      <c r="BW45" s="1052"/>
      <c r="BX45" s="1052"/>
      <c r="BY45" s="1052"/>
      <c r="BZ45" s="1052"/>
      <c r="CA45" s="1052"/>
      <c r="CB45" s="1052"/>
      <c r="CC45" s="1052"/>
      <c r="CD45" s="1052"/>
      <c r="CE45" s="1052"/>
      <c r="CF45" s="1052"/>
      <c r="CG45" s="1052"/>
      <c r="CH45" s="1052"/>
      <c r="CI45" s="1052"/>
      <c r="CJ45" s="1052"/>
      <c r="CK45" s="1052"/>
      <c r="CL45" s="1052"/>
      <c r="CM45" s="1052"/>
      <c r="CN45" s="1052"/>
      <c r="CO45" s="1052"/>
      <c r="CP45" s="1052"/>
      <c r="CQ45" s="1052"/>
      <c r="CR45" s="1052"/>
      <c r="CS45" s="1052"/>
      <c r="CT45" s="1052"/>
      <c r="CU45" s="1052"/>
      <c r="CV45" s="1052"/>
      <c r="CW45" s="1052"/>
      <c r="CX45" s="1052"/>
      <c r="CY45" s="1052"/>
      <c r="CZ45" s="1052"/>
      <c r="DA45" s="1052"/>
      <c r="DB45" s="1052"/>
      <c r="DC45" s="1056"/>
    </row>
    <row r="46" spans="2:109">
      <c r="B46" s="728"/>
      <c r="AN46" s="1046"/>
      <c r="AO46" s="1052"/>
      <c r="AP46" s="1052"/>
      <c r="AQ46" s="1052"/>
      <c r="AR46" s="1052"/>
      <c r="AS46" s="1052"/>
      <c r="AT46" s="1052"/>
      <c r="AU46" s="1052"/>
      <c r="AV46" s="1052"/>
      <c r="AW46" s="1052"/>
      <c r="AX46" s="1052"/>
      <c r="AY46" s="1052"/>
      <c r="AZ46" s="1052"/>
      <c r="BA46" s="1052"/>
      <c r="BB46" s="1052"/>
      <c r="BC46" s="1052"/>
      <c r="BD46" s="1052"/>
      <c r="BE46" s="1052"/>
      <c r="BF46" s="1052"/>
      <c r="BG46" s="1052"/>
      <c r="BH46" s="1052"/>
      <c r="BI46" s="1052"/>
      <c r="BJ46" s="1052"/>
      <c r="BK46" s="1052"/>
      <c r="BL46" s="1052"/>
      <c r="BM46" s="1052"/>
      <c r="BN46" s="1052"/>
      <c r="BO46" s="1052"/>
      <c r="BP46" s="1052"/>
      <c r="BQ46" s="1052"/>
      <c r="BR46" s="1052"/>
      <c r="BS46" s="1052"/>
      <c r="BT46" s="1052"/>
      <c r="BU46" s="1052"/>
      <c r="BV46" s="1052"/>
      <c r="BW46" s="1052"/>
      <c r="BX46" s="1052"/>
      <c r="BY46" s="1052"/>
      <c r="BZ46" s="1052"/>
      <c r="CA46" s="1052"/>
      <c r="CB46" s="1052"/>
      <c r="CC46" s="1052"/>
      <c r="CD46" s="1052"/>
      <c r="CE46" s="1052"/>
      <c r="CF46" s="1052"/>
      <c r="CG46" s="1052"/>
      <c r="CH46" s="1052"/>
      <c r="CI46" s="1052"/>
      <c r="CJ46" s="1052"/>
      <c r="CK46" s="1052"/>
      <c r="CL46" s="1052"/>
      <c r="CM46" s="1052"/>
      <c r="CN46" s="1052"/>
      <c r="CO46" s="1052"/>
      <c r="CP46" s="1052"/>
      <c r="CQ46" s="1052"/>
      <c r="CR46" s="1052"/>
      <c r="CS46" s="1052"/>
      <c r="CT46" s="1052"/>
      <c r="CU46" s="1052"/>
      <c r="CV46" s="1052"/>
      <c r="CW46" s="1052"/>
      <c r="CX46" s="1052"/>
      <c r="CY46" s="1052"/>
      <c r="CZ46" s="1052"/>
      <c r="DA46" s="1052"/>
      <c r="DB46" s="1052"/>
      <c r="DC46" s="1056"/>
    </row>
    <row r="47" spans="2:109">
      <c r="B47" s="728"/>
      <c r="AN47" s="1047"/>
      <c r="AO47" s="1053"/>
      <c r="AP47" s="1053"/>
      <c r="AQ47" s="1053"/>
      <c r="AR47" s="1053"/>
      <c r="AS47" s="1053"/>
      <c r="AT47" s="1053"/>
      <c r="AU47" s="1053"/>
      <c r="AV47" s="1053"/>
      <c r="AW47" s="1053"/>
      <c r="AX47" s="1053"/>
      <c r="AY47" s="1053"/>
      <c r="AZ47" s="1053"/>
      <c r="BA47" s="1053"/>
      <c r="BB47" s="1053"/>
      <c r="BC47" s="1053"/>
      <c r="BD47" s="1053"/>
      <c r="BE47" s="1053"/>
      <c r="BF47" s="1053"/>
      <c r="BG47" s="1053"/>
      <c r="BH47" s="1053"/>
      <c r="BI47" s="1053"/>
      <c r="BJ47" s="1053"/>
      <c r="BK47" s="1053"/>
      <c r="BL47" s="1053"/>
      <c r="BM47" s="1053"/>
      <c r="BN47" s="1053"/>
      <c r="BO47" s="1053"/>
      <c r="BP47" s="1053"/>
      <c r="BQ47" s="1053"/>
      <c r="BR47" s="1053"/>
      <c r="BS47" s="1053"/>
      <c r="BT47" s="1053"/>
      <c r="BU47" s="1053"/>
      <c r="BV47" s="1053"/>
      <c r="BW47" s="1053"/>
      <c r="BX47" s="1053"/>
      <c r="BY47" s="1053"/>
      <c r="BZ47" s="1053"/>
      <c r="CA47" s="1053"/>
      <c r="CB47" s="1053"/>
      <c r="CC47" s="1053"/>
      <c r="CD47" s="1053"/>
      <c r="CE47" s="1053"/>
      <c r="CF47" s="1053"/>
      <c r="CG47" s="1053"/>
      <c r="CH47" s="1053"/>
      <c r="CI47" s="1053"/>
      <c r="CJ47" s="1053"/>
      <c r="CK47" s="1053"/>
      <c r="CL47" s="1053"/>
      <c r="CM47" s="1053"/>
      <c r="CN47" s="1053"/>
      <c r="CO47" s="1053"/>
      <c r="CP47" s="1053"/>
      <c r="CQ47" s="1053"/>
      <c r="CR47" s="1053"/>
      <c r="CS47" s="1053"/>
      <c r="CT47" s="1053"/>
      <c r="CU47" s="1053"/>
      <c r="CV47" s="1053"/>
      <c r="CW47" s="1053"/>
      <c r="CX47" s="1053"/>
      <c r="CY47" s="1053"/>
      <c r="CZ47" s="1053"/>
      <c r="DA47" s="1053"/>
      <c r="DB47" s="1053"/>
      <c r="DC47" s="1057"/>
    </row>
    <row r="48" spans="2:109">
      <c r="B48" s="728"/>
      <c r="H48" s="1029"/>
      <c r="I48" s="1029"/>
      <c r="J48" s="1029"/>
      <c r="AN48" s="1029"/>
      <c r="AO48" s="1029"/>
      <c r="AP48" s="1029"/>
      <c r="AZ48" s="1029"/>
      <c r="BA48" s="1029"/>
      <c r="BB48" s="1029"/>
      <c r="BL48" s="1029"/>
      <c r="BM48" s="1029"/>
      <c r="BN48" s="1029"/>
      <c r="BX48" s="1029"/>
      <c r="BY48" s="1029"/>
      <c r="BZ48" s="1029"/>
      <c r="CJ48" s="1029"/>
      <c r="CK48" s="1029"/>
      <c r="CL48" s="1029"/>
      <c r="CV48" s="1029"/>
      <c r="CW48" s="1029"/>
      <c r="CX48" s="1029"/>
    </row>
    <row r="49" spans="1:109">
      <c r="B49" s="728"/>
      <c r="AN49" s="363" t="s">
        <v>167</v>
      </c>
    </row>
    <row r="50" spans="1:109">
      <c r="B50" s="728"/>
      <c r="G50" s="1026"/>
      <c r="H50" s="1026"/>
      <c r="I50" s="1026"/>
      <c r="J50" s="1026"/>
      <c r="K50" s="1034"/>
      <c r="L50" s="1034"/>
      <c r="M50" s="1041"/>
      <c r="N50" s="1041"/>
      <c r="AN50" s="1048"/>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50" t="s">
        <v>365</v>
      </c>
      <c r="BQ50" s="1050"/>
      <c r="BR50" s="1050"/>
      <c r="BS50" s="1050"/>
      <c r="BT50" s="1050"/>
      <c r="BU50" s="1050"/>
      <c r="BV50" s="1050"/>
      <c r="BW50" s="1050"/>
      <c r="BX50" s="1050" t="s">
        <v>2</v>
      </c>
      <c r="BY50" s="1050"/>
      <c r="BZ50" s="1050"/>
      <c r="CA50" s="1050"/>
      <c r="CB50" s="1050"/>
      <c r="CC50" s="1050"/>
      <c r="CD50" s="1050"/>
      <c r="CE50" s="1050"/>
      <c r="CF50" s="1050" t="s">
        <v>525</v>
      </c>
      <c r="CG50" s="1050"/>
      <c r="CH50" s="1050"/>
      <c r="CI50" s="1050"/>
      <c r="CJ50" s="1050"/>
      <c r="CK50" s="1050"/>
      <c r="CL50" s="1050"/>
      <c r="CM50" s="1050"/>
      <c r="CN50" s="1050" t="s">
        <v>526</v>
      </c>
      <c r="CO50" s="1050"/>
      <c r="CP50" s="1050"/>
      <c r="CQ50" s="1050"/>
      <c r="CR50" s="1050"/>
      <c r="CS50" s="1050"/>
      <c r="CT50" s="1050"/>
      <c r="CU50" s="1050"/>
      <c r="CV50" s="1050" t="s">
        <v>527</v>
      </c>
      <c r="CW50" s="1050"/>
      <c r="CX50" s="1050"/>
      <c r="CY50" s="1050"/>
      <c r="CZ50" s="1050"/>
      <c r="DA50" s="1050"/>
      <c r="DB50" s="1050"/>
      <c r="DC50" s="1050"/>
    </row>
    <row r="51" spans="1:109" ht="13.5" customHeight="1">
      <c r="B51" s="728"/>
      <c r="G51" s="1027"/>
      <c r="H51" s="1027"/>
      <c r="I51" s="1031"/>
      <c r="J51" s="1031"/>
      <c r="K51" s="1035"/>
      <c r="L51" s="1035"/>
      <c r="M51" s="1035"/>
      <c r="N51" s="1035"/>
      <c r="AM51" s="1029"/>
      <c r="AN51" s="1049" t="s">
        <v>540</v>
      </c>
      <c r="AO51" s="1049"/>
      <c r="AP51" s="1049"/>
      <c r="AQ51" s="1049"/>
      <c r="AR51" s="1049"/>
      <c r="AS51" s="1049"/>
      <c r="AT51" s="1049"/>
      <c r="AU51" s="1049"/>
      <c r="AV51" s="1049"/>
      <c r="AW51" s="1049"/>
      <c r="AX51" s="1049"/>
      <c r="AY51" s="1049"/>
      <c r="AZ51" s="1049"/>
      <c r="BA51" s="1049"/>
      <c r="BB51" s="1049" t="s">
        <v>541</v>
      </c>
      <c r="BC51" s="1049"/>
      <c r="BD51" s="1049"/>
      <c r="BE51" s="1049"/>
      <c r="BF51" s="1049"/>
      <c r="BG51" s="1049"/>
      <c r="BH51" s="1049"/>
      <c r="BI51" s="1049"/>
      <c r="BJ51" s="1049"/>
      <c r="BK51" s="1049"/>
      <c r="BL51" s="1049"/>
      <c r="BM51" s="1049"/>
      <c r="BN51" s="1049"/>
      <c r="BO51" s="1049"/>
      <c r="BP51" s="1054">
        <v>5.3</v>
      </c>
      <c r="BQ51" s="1054"/>
      <c r="BR51" s="1054"/>
      <c r="BS51" s="1054"/>
      <c r="BT51" s="1054"/>
      <c r="BU51" s="1054"/>
      <c r="BV51" s="1054"/>
      <c r="BW51" s="1054"/>
      <c r="BX51" s="1054">
        <v>5.9</v>
      </c>
      <c r="BY51" s="1054"/>
      <c r="BZ51" s="1054"/>
      <c r="CA51" s="1054"/>
      <c r="CB51" s="1054"/>
      <c r="CC51" s="1054"/>
      <c r="CD51" s="1054"/>
      <c r="CE51" s="1054"/>
      <c r="CF51" s="1054"/>
      <c r="CG51" s="1054"/>
      <c r="CH51" s="1054"/>
      <c r="CI51" s="1054"/>
      <c r="CJ51" s="1054"/>
      <c r="CK51" s="1054"/>
      <c r="CL51" s="1054"/>
      <c r="CM51" s="1054"/>
      <c r="CN51" s="1054"/>
      <c r="CO51" s="1054"/>
      <c r="CP51" s="1054"/>
      <c r="CQ51" s="1054"/>
      <c r="CR51" s="1054"/>
      <c r="CS51" s="1054"/>
      <c r="CT51" s="1054"/>
      <c r="CU51" s="1054"/>
      <c r="CV51" s="1054"/>
      <c r="CW51" s="1054"/>
      <c r="CX51" s="1054"/>
      <c r="CY51" s="1054"/>
      <c r="CZ51" s="1054"/>
      <c r="DA51" s="1054"/>
      <c r="DB51" s="1054"/>
      <c r="DC51" s="1054"/>
    </row>
    <row r="52" spans="1:109">
      <c r="B52" s="728"/>
      <c r="G52" s="1027"/>
      <c r="H52" s="1027"/>
      <c r="I52" s="1031"/>
      <c r="J52" s="1031"/>
      <c r="K52" s="1035"/>
      <c r="L52" s="1035"/>
      <c r="M52" s="1035"/>
      <c r="N52" s="1035"/>
      <c r="AM52" s="1029"/>
      <c r="AN52" s="1049"/>
      <c r="AO52" s="1049"/>
      <c r="AP52" s="1049"/>
      <c r="AQ52" s="1049"/>
      <c r="AR52" s="1049"/>
      <c r="AS52" s="1049"/>
      <c r="AT52" s="1049"/>
      <c r="AU52" s="1049"/>
      <c r="AV52" s="1049"/>
      <c r="AW52" s="1049"/>
      <c r="AX52" s="1049"/>
      <c r="AY52" s="1049"/>
      <c r="AZ52" s="1049"/>
      <c r="BA52" s="1049"/>
      <c r="BB52" s="1049"/>
      <c r="BC52" s="1049"/>
      <c r="BD52" s="1049"/>
      <c r="BE52" s="1049"/>
      <c r="BF52" s="1049"/>
      <c r="BG52" s="1049"/>
      <c r="BH52" s="1049"/>
      <c r="BI52" s="1049"/>
      <c r="BJ52" s="1049"/>
      <c r="BK52" s="1049"/>
      <c r="BL52" s="1049"/>
      <c r="BM52" s="1049"/>
      <c r="BN52" s="1049"/>
      <c r="BO52" s="1049"/>
      <c r="BP52" s="1054"/>
      <c r="BQ52" s="1054"/>
      <c r="BR52" s="1054"/>
      <c r="BS52" s="1054"/>
      <c r="BT52" s="1054"/>
      <c r="BU52" s="1054"/>
      <c r="BV52" s="1054"/>
      <c r="BW52" s="1054"/>
      <c r="BX52" s="1054"/>
      <c r="BY52" s="1054"/>
      <c r="BZ52" s="1054"/>
      <c r="CA52" s="1054"/>
      <c r="CB52" s="1054"/>
      <c r="CC52" s="1054"/>
      <c r="CD52" s="1054"/>
      <c r="CE52" s="1054"/>
      <c r="CF52" s="1054"/>
      <c r="CG52" s="1054"/>
      <c r="CH52" s="1054"/>
      <c r="CI52" s="1054"/>
      <c r="CJ52" s="1054"/>
      <c r="CK52" s="1054"/>
      <c r="CL52" s="1054"/>
      <c r="CM52" s="1054"/>
      <c r="CN52" s="1054"/>
      <c r="CO52" s="1054"/>
      <c r="CP52" s="1054"/>
      <c r="CQ52" s="1054"/>
      <c r="CR52" s="1054"/>
      <c r="CS52" s="1054"/>
      <c r="CT52" s="1054"/>
      <c r="CU52" s="1054"/>
      <c r="CV52" s="1054"/>
      <c r="CW52" s="1054"/>
      <c r="CX52" s="1054"/>
      <c r="CY52" s="1054"/>
      <c r="CZ52" s="1054"/>
      <c r="DA52" s="1054"/>
      <c r="DB52" s="1054"/>
      <c r="DC52" s="1054"/>
    </row>
    <row r="53" spans="1:109">
      <c r="A53" s="1016"/>
      <c r="B53" s="728"/>
      <c r="G53" s="1027"/>
      <c r="H53" s="1027"/>
      <c r="I53" s="1026"/>
      <c r="J53" s="1026"/>
      <c r="K53" s="1035"/>
      <c r="L53" s="1035"/>
      <c r="M53" s="1035"/>
      <c r="N53" s="1035"/>
      <c r="AM53" s="1029"/>
      <c r="AN53" s="1049"/>
      <c r="AO53" s="1049"/>
      <c r="AP53" s="1049"/>
      <c r="AQ53" s="1049"/>
      <c r="AR53" s="1049"/>
      <c r="AS53" s="1049"/>
      <c r="AT53" s="1049"/>
      <c r="AU53" s="1049"/>
      <c r="AV53" s="1049"/>
      <c r="AW53" s="1049"/>
      <c r="AX53" s="1049"/>
      <c r="AY53" s="1049"/>
      <c r="AZ53" s="1049"/>
      <c r="BA53" s="1049"/>
      <c r="BB53" s="1049" t="s">
        <v>542</v>
      </c>
      <c r="BC53" s="1049"/>
      <c r="BD53" s="1049"/>
      <c r="BE53" s="1049"/>
      <c r="BF53" s="1049"/>
      <c r="BG53" s="1049"/>
      <c r="BH53" s="1049"/>
      <c r="BI53" s="1049"/>
      <c r="BJ53" s="1049"/>
      <c r="BK53" s="1049"/>
      <c r="BL53" s="1049"/>
      <c r="BM53" s="1049"/>
      <c r="BN53" s="1049"/>
      <c r="BO53" s="1049"/>
      <c r="BP53" s="1054">
        <v>66.400000000000006</v>
      </c>
      <c r="BQ53" s="1054"/>
      <c r="BR53" s="1054"/>
      <c r="BS53" s="1054"/>
      <c r="BT53" s="1054"/>
      <c r="BU53" s="1054"/>
      <c r="BV53" s="1054"/>
      <c r="BW53" s="1054"/>
      <c r="BX53" s="1054">
        <v>67.599999999999994</v>
      </c>
      <c r="BY53" s="1054"/>
      <c r="BZ53" s="1054"/>
      <c r="CA53" s="1054"/>
      <c r="CB53" s="1054"/>
      <c r="CC53" s="1054"/>
      <c r="CD53" s="1054"/>
      <c r="CE53" s="1054"/>
      <c r="CF53" s="1054">
        <v>69.099999999999994</v>
      </c>
      <c r="CG53" s="1054"/>
      <c r="CH53" s="1054"/>
      <c r="CI53" s="1054"/>
      <c r="CJ53" s="1054"/>
      <c r="CK53" s="1054"/>
      <c r="CL53" s="1054"/>
      <c r="CM53" s="1054"/>
      <c r="CN53" s="1054">
        <v>70.7</v>
      </c>
      <c r="CO53" s="1054"/>
      <c r="CP53" s="1054"/>
      <c r="CQ53" s="1054"/>
      <c r="CR53" s="1054"/>
      <c r="CS53" s="1054"/>
      <c r="CT53" s="1054"/>
      <c r="CU53" s="1054"/>
      <c r="CV53" s="1054">
        <v>72.2</v>
      </c>
      <c r="CW53" s="1054"/>
      <c r="CX53" s="1054"/>
      <c r="CY53" s="1054"/>
      <c r="CZ53" s="1054"/>
      <c r="DA53" s="1054"/>
      <c r="DB53" s="1054"/>
      <c r="DC53" s="1054"/>
    </row>
    <row r="54" spans="1:109">
      <c r="A54" s="1016"/>
      <c r="B54" s="728"/>
      <c r="G54" s="1027"/>
      <c r="H54" s="1027"/>
      <c r="I54" s="1026"/>
      <c r="J54" s="1026"/>
      <c r="K54" s="1035"/>
      <c r="L54" s="1035"/>
      <c r="M54" s="1035"/>
      <c r="N54" s="1035"/>
      <c r="AM54" s="1029"/>
      <c r="AN54" s="1049"/>
      <c r="AO54" s="1049"/>
      <c r="AP54" s="1049"/>
      <c r="AQ54" s="1049"/>
      <c r="AR54" s="1049"/>
      <c r="AS54" s="1049"/>
      <c r="AT54" s="1049"/>
      <c r="AU54" s="1049"/>
      <c r="AV54" s="1049"/>
      <c r="AW54" s="1049"/>
      <c r="AX54" s="1049"/>
      <c r="AY54" s="1049"/>
      <c r="AZ54" s="1049"/>
      <c r="BA54" s="1049"/>
      <c r="BB54" s="1049"/>
      <c r="BC54" s="1049"/>
      <c r="BD54" s="1049"/>
      <c r="BE54" s="1049"/>
      <c r="BF54" s="1049"/>
      <c r="BG54" s="1049"/>
      <c r="BH54" s="1049"/>
      <c r="BI54" s="1049"/>
      <c r="BJ54" s="1049"/>
      <c r="BK54" s="1049"/>
      <c r="BL54" s="1049"/>
      <c r="BM54" s="1049"/>
      <c r="BN54" s="1049"/>
      <c r="BO54" s="1049"/>
      <c r="BP54" s="1054"/>
      <c r="BQ54" s="1054"/>
      <c r="BR54" s="1054"/>
      <c r="BS54" s="1054"/>
      <c r="BT54" s="1054"/>
      <c r="BU54" s="1054"/>
      <c r="BV54" s="1054"/>
      <c r="BW54" s="1054"/>
      <c r="BX54" s="1054"/>
      <c r="BY54" s="1054"/>
      <c r="BZ54" s="1054"/>
      <c r="CA54" s="1054"/>
      <c r="CB54" s="1054"/>
      <c r="CC54" s="1054"/>
      <c r="CD54" s="1054"/>
      <c r="CE54" s="1054"/>
      <c r="CF54" s="1054"/>
      <c r="CG54" s="1054"/>
      <c r="CH54" s="1054"/>
      <c r="CI54" s="1054"/>
      <c r="CJ54" s="1054"/>
      <c r="CK54" s="1054"/>
      <c r="CL54" s="1054"/>
      <c r="CM54" s="1054"/>
      <c r="CN54" s="1054"/>
      <c r="CO54" s="1054"/>
      <c r="CP54" s="1054"/>
      <c r="CQ54" s="1054"/>
      <c r="CR54" s="1054"/>
      <c r="CS54" s="1054"/>
      <c r="CT54" s="1054"/>
      <c r="CU54" s="1054"/>
      <c r="CV54" s="1054"/>
      <c r="CW54" s="1054"/>
      <c r="CX54" s="1054"/>
      <c r="CY54" s="1054"/>
      <c r="CZ54" s="1054"/>
      <c r="DA54" s="1054"/>
      <c r="DB54" s="1054"/>
      <c r="DC54" s="1054"/>
    </row>
    <row r="55" spans="1:109">
      <c r="A55" s="1016"/>
      <c r="B55" s="728"/>
      <c r="G55" s="1026"/>
      <c r="H55" s="1026"/>
      <c r="I55" s="1026"/>
      <c r="J55" s="1026"/>
      <c r="K55" s="1035"/>
      <c r="L55" s="1035"/>
      <c r="M55" s="1035"/>
      <c r="N55" s="1035"/>
      <c r="AN55" s="1050" t="s">
        <v>306</v>
      </c>
      <c r="AO55" s="1050"/>
      <c r="AP55" s="1050"/>
      <c r="AQ55" s="1050"/>
      <c r="AR55" s="1050"/>
      <c r="AS55" s="1050"/>
      <c r="AT55" s="1050"/>
      <c r="AU55" s="1050"/>
      <c r="AV55" s="1050"/>
      <c r="AW55" s="1050"/>
      <c r="AX55" s="1050"/>
      <c r="AY55" s="1050"/>
      <c r="AZ55" s="1050"/>
      <c r="BA55" s="1050"/>
      <c r="BB55" s="1049" t="s">
        <v>541</v>
      </c>
      <c r="BC55" s="1049"/>
      <c r="BD55" s="1049"/>
      <c r="BE55" s="1049"/>
      <c r="BF55" s="1049"/>
      <c r="BG55" s="1049"/>
      <c r="BH55" s="1049"/>
      <c r="BI55" s="1049"/>
      <c r="BJ55" s="1049"/>
      <c r="BK55" s="1049"/>
      <c r="BL55" s="1049"/>
      <c r="BM55" s="1049"/>
      <c r="BN55" s="1049"/>
      <c r="BO55" s="1049"/>
      <c r="BP55" s="1054">
        <v>0</v>
      </c>
      <c r="BQ55" s="1054"/>
      <c r="BR55" s="1054"/>
      <c r="BS55" s="1054"/>
      <c r="BT55" s="1054"/>
      <c r="BU55" s="1054"/>
      <c r="BV55" s="1054"/>
      <c r="BW55" s="1054"/>
      <c r="BX55" s="1054">
        <v>0</v>
      </c>
      <c r="BY55" s="1054"/>
      <c r="BZ55" s="1054"/>
      <c r="CA55" s="1054"/>
      <c r="CB55" s="1054"/>
      <c r="CC55" s="1054"/>
      <c r="CD55" s="1054"/>
      <c r="CE55" s="1054"/>
      <c r="CF55" s="1054">
        <v>0</v>
      </c>
      <c r="CG55" s="1054"/>
      <c r="CH55" s="1054"/>
      <c r="CI55" s="1054"/>
      <c r="CJ55" s="1054"/>
      <c r="CK55" s="1054"/>
      <c r="CL55" s="1054"/>
      <c r="CM55" s="1054"/>
      <c r="CN55" s="1054">
        <v>0</v>
      </c>
      <c r="CO55" s="1054"/>
      <c r="CP55" s="1054"/>
      <c r="CQ55" s="1054"/>
      <c r="CR55" s="1054"/>
      <c r="CS55" s="1054"/>
      <c r="CT55" s="1054"/>
      <c r="CU55" s="1054"/>
      <c r="CV55" s="1054">
        <v>0</v>
      </c>
      <c r="CW55" s="1054"/>
      <c r="CX55" s="1054"/>
      <c r="CY55" s="1054"/>
      <c r="CZ55" s="1054"/>
      <c r="DA55" s="1054"/>
      <c r="DB55" s="1054"/>
      <c r="DC55" s="1054"/>
    </row>
    <row r="56" spans="1:109">
      <c r="A56" s="1016"/>
      <c r="B56" s="728"/>
      <c r="G56" s="1026"/>
      <c r="H56" s="1026"/>
      <c r="I56" s="1026"/>
      <c r="J56" s="1026"/>
      <c r="K56" s="1035"/>
      <c r="L56" s="1035"/>
      <c r="M56" s="1035"/>
      <c r="N56" s="1035"/>
      <c r="AN56" s="1050"/>
      <c r="AO56" s="1050"/>
      <c r="AP56" s="1050"/>
      <c r="AQ56" s="1050"/>
      <c r="AR56" s="1050"/>
      <c r="AS56" s="1050"/>
      <c r="AT56" s="1050"/>
      <c r="AU56" s="1050"/>
      <c r="AV56" s="1050"/>
      <c r="AW56" s="1050"/>
      <c r="AX56" s="1050"/>
      <c r="AY56" s="1050"/>
      <c r="AZ56" s="1050"/>
      <c r="BA56" s="1050"/>
      <c r="BB56" s="1049"/>
      <c r="BC56" s="1049"/>
      <c r="BD56" s="1049"/>
      <c r="BE56" s="1049"/>
      <c r="BF56" s="1049"/>
      <c r="BG56" s="1049"/>
      <c r="BH56" s="1049"/>
      <c r="BI56" s="1049"/>
      <c r="BJ56" s="1049"/>
      <c r="BK56" s="1049"/>
      <c r="BL56" s="1049"/>
      <c r="BM56" s="1049"/>
      <c r="BN56" s="1049"/>
      <c r="BO56" s="1049"/>
      <c r="BP56" s="1054"/>
      <c r="BQ56" s="1054"/>
      <c r="BR56" s="1054"/>
      <c r="BS56" s="1054"/>
      <c r="BT56" s="1054"/>
      <c r="BU56" s="1054"/>
      <c r="BV56" s="1054"/>
      <c r="BW56" s="1054"/>
      <c r="BX56" s="1054"/>
      <c r="BY56" s="1054"/>
      <c r="BZ56" s="1054"/>
      <c r="CA56" s="1054"/>
      <c r="CB56" s="1054"/>
      <c r="CC56" s="1054"/>
      <c r="CD56" s="1054"/>
      <c r="CE56" s="1054"/>
      <c r="CF56" s="1054"/>
      <c r="CG56" s="1054"/>
      <c r="CH56" s="1054"/>
      <c r="CI56" s="1054"/>
      <c r="CJ56" s="1054"/>
      <c r="CK56" s="1054"/>
      <c r="CL56" s="1054"/>
      <c r="CM56" s="1054"/>
      <c r="CN56" s="1054"/>
      <c r="CO56" s="1054"/>
      <c r="CP56" s="1054"/>
      <c r="CQ56" s="1054"/>
      <c r="CR56" s="1054"/>
      <c r="CS56" s="1054"/>
      <c r="CT56" s="1054"/>
      <c r="CU56" s="1054"/>
      <c r="CV56" s="1054"/>
      <c r="CW56" s="1054"/>
      <c r="CX56" s="1054"/>
      <c r="CY56" s="1054"/>
      <c r="CZ56" s="1054"/>
      <c r="DA56" s="1054"/>
      <c r="DB56" s="1054"/>
      <c r="DC56" s="1054"/>
    </row>
    <row r="57" spans="1:109" s="1016" customFormat="1">
      <c r="B57" s="1022"/>
      <c r="G57" s="1026"/>
      <c r="H57" s="1026"/>
      <c r="I57" s="1032"/>
      <c r="J57" s="1032"/>
      <c r="K57" s="1035"/>
      <c r="L57" s="1035"/>
      <c r="M57" s="1035"/>
      <c r="N57" s="1035"/>
      <c r="AM57" s="363"/>
      <c r="AN57" s="1050"/>
      <c r="AO57" s="1050"/>
      <c r="AP57" s="1050"/>
      <c r="AQ57" s="1050"/>
      <c r="AR57" s="1050"/>
      <c r="AS57" s="1050"/>
      <c r="AT57" s="1050"/>
      <c r="AU57" s="1050"/>
      <c r="AV57" s="1050"/>
      <c r="AW57" s="1050"/>
      <c r="AX57" s="1050"/>
      <c r="AY57" s="1050"/>
      <c r="AZ57" s="1050"/>
      <c r="BA57" s="1050"/>
      <c r="BB57" s="1049" t="s">
        <v>542</v>
      </c>
      <c r="BC57" s="1049"/>
      <c r="BD57" s="1049"/>
      <c r="BE57" s="1049"/>
      <c r="BF57" s="1049"/>
      <c r="BG57" s="1049"/>
      <c r="BH57" s="1049"/>
      <c r="BI57" s="1049"/>
      <c r="BJ57" s="1049"/>
      <c r="BK57" s="1049"/>
      <c r="BL57" s="1049"/>
      <c r="BM57" s="1049"/>
      <c r="BN57" s="1049"/>
      <c r="BO57" s="1049"/>
      <c r="BP57" s="1054">
        <v>59.2</v>
      </c>
      <c r="BQ57" s="1054"/>
      <c r="BR57" s="1054"/>
      <c r="BS57" s="1054"/>
      <c r="BT57" s="1054"/>
      <c r="BU57" s="1054"/>
      <c r="BV57" s="1054"/>
      <c r="BW57" s="1054"/>
      <c r="BX57" s="1054">
        <v>60.3</v>
      </c>
      <c r="BY57" s="1054"/>
      <c r="BZ57" s="1054"/>
      <c r="CA57" s="1054"/>
      <c r="CB57" s="1054"/>
      <c r="CC57" s="1054"/>
      <c r="CD57" s="1054"/>
      <c r="CE57" s="1054"/>
      <c r="CF57" s="1054">
        <v>61</v>
      </c>
      <c r="CG57" s="1054"/>
      <c r="CH57" s="1054"/>
      <c r="CI57" s="1054"/>
      <c r="CJ57" s="1054"/>
      <c r="CK57" s="1054"/>
      <c r="CL57" s="1054"/>
      <c r="CM57" s="1054"/>
      <c r="CN57" s="1054">
        <v>62.3</v>
      </c>
      <c r="CO57" s="1054"/>
      <c r="CP57" s="1054"/>
      <c r="CQ57" s="1054"/>
      <c r="CR57" s="1054"/>
      <c r="CS57" s="1054"/>
      <c r="CT57" s="1054"/>
      <c r="CU57" s="1054"/>
      <c r="CV57" s="1054">
        <v>63.7</v>
      </c>
      <c r="CW57" s="1054"/>
      <c r="CX57" s="1054"/>
      <c r="CY57" s="1054"/>
      <c r="CZ57" s="1054"/>
      <c r="DA57" s="1054"/>
      <c r="DB57" s="1054"/>
      <c r="DC57" s="1054"/>
      <c r="DD57" s="1059"/>
      <c r="DE57" s="1022"/>
    </row>
    <row r="58" spans="1:109" s="1016" customFormat="1">
      <c r="A58" s="363"/>
      <c r="B58" s="1022"/>
      <c r="G58" s="1026"/>
      <c r="H58" s="1026"/>
      <c r="I58" s="1032"/>
      <c r="J58" s="1032"/>
      <c r="K58" s="1035"/>
      <c r="L58" s="1035"/>
      <c r="M58" s="1035"/>
      <c r="N58" s="1035"/>
      <c r="AM58" s="363"/>
      <c r="AN58" s="1050"/>
      <c r="AO58" s="1050"/>
      <c r="AP58" s="1050"/>
      <c r="AQ58" s="1050"/>
      <c r="AR58" s="1050"/>
      <c r="AS58" s="1050"/>
      <c r="AT58" s="1050"/>
      <c r="AU58" s="1050"/>
      <c r="AV58" s="1050"/>
      <c r="AW58" s="1050"/>
      <c r="AX58" s="1050"/>
      <c r="AY58" s="1050"/>
      <c r="AZ58" s="1050"/>
      <c r="BA58" s="1050"/>
      <c r="BB58" s="1049"/>
      <c r="BC58" s="1049"/>
      <c r="BD58" s="1049"/>
      <c r="BE58" s="1049"/>
      <c r="BF58" s="1049"/>
      <c r="BG58" s="1049"/>
      <c r="BH58" s="1049"/>
      <c r="BI58" s="1049"/>
      <c r="BJ58" s="1049"/>
      <c r="BK58" s="1049"/>
      <c r="BL58" s="1049"/>
      <c r="BM58" s="1049"/>
      <c r="BN58" s="1049"/>
      <c r="BO58" s="1049"/>
      <c r="BP58" s="1054"/>
      <c r="BQ58" s="1054"/>
      <c r="BR58" s="1054"/>
      <c r="BS58" s="1054"/>
      <c r="BT58" s="1054"/>
      <c r="BU58" s="1054"/>
      <c r="BV58" s="1054"/>
      <c r="BW58" s="1054"/>
      <c r="BX58" s="1054"/>
      <c r="BY58" s="1054"/>
      <c r="BZ58" s="1054"/>
      <c r="CA58" s="1054"/>
      <c r="CB58" s="1054"/>
      <c r="CC58" s="1054"/>
      <c r="CD58" s="1054"/>
      <c r="CE58" s="1054"/>
      <c r="CF58" s="1054"/>
      <c r="CG58" s="1054"/>
      <c r="CH58" s="1054"/>
      <c r="CI58" s="1054"/>
      <c r="CJ58" s="1054"/>
      <c r="CK58" s="1054"/>
      <c r="CL58" s="1054"/>
      <c r="CM58" s="1054"/>
      <c r="CN58" s="1054"/>
      <c r="CO58" s="1054"/>
      <c r="CP58" s="1054"/>
      <c r="CQ58" s="1054"/>
      <c r="CR58" s="1054"/>
      <c r="CS58" s="1054"/>
      <c r="CT58" s="1054"/>
      <c r="CU58" s="1054"/>
      <c r="CV58" s="1054"/>
      <c r="CW58" s="1054"/>
      <c r="CX58" s="1054"/>
      <c r="CY58" s="1054"/>
      <c r="CZ58" s="1054"/>
      <c r="DA58" s="1054"/>
      <c r="DB58" s="1054"/>
      <c r="DC58" s="1054"/>
      <c r="DD58" s="1059"/>
      <c r="DE58" s="1022"/>
    </row>
    <row r="59" spans="1:109" s="1016" customFormat="1">
      <c r="A59" s="363"/>
      <c r="B59" s="1022"/>
      <c r="K59" s="1036"/>
      <c r="L59" s="1036"/>
      <c r="M59" s="1036"/>
      <c r="N59" s="1036"/>
      <c r="AQ59" s="1036"/>
      <c r="AR59" s="1036"/>
      <c r="AS59" s="1036"/>
      <c r="AT59" s="1036"/>
      <c r="BC59" s="1036"/>
      <c r="BD59" s="1036"/>
      <c r="BE59" s="1036"/>
      <c r="BF59" s="1036"/>
      <c r="BO59" s="1036"/>
      <c r="BP59" s="1036"/>
      <c r="BQ59" s="1036"/>
      <c r="BR59" s="1036"/>
      <c r="CA59" s="1036"/>
      <c r="CB59" s="1036"/>
      <c r="CC59" s="1036"/>
      <c r="CD59" s="1036"/>
      <c r="CM59" s="1036"/>
      <c r="CN59" s="1036"/>
      <c r="CO59" s="1036"/>
      <c r="CP59" s="1036"/>
      <c r="CY59" s="1036"/>
      <c r="CZ59" s="1036"/>
      <c r="DA59" s="1036"/>
      <c r="DB59" s="1036"/>
      <c r="DC59" s="1036"/>
      <c r="DD59" s="1059"/>
      <c r="DE59" s="1022"/>
    </row>
    <row r="60" spans="1:109" s="1016" customFormat="1">
      <c r="A60" s="363"/>
      <c r="B60" s="1022"/>
      <c r="K60" s="1036"/>
      <c r="L60" s="1036"/>
      <c r="M60" s="1036"/>
      <c r="N60" s="1036"/>
      <c r="AQ60" s="1036"/>
      <c r="AR60" s="1036"/>
      <c r="AS60" s="1036"/>
      <c r="AT60" s="1036"/>
      <c r="BC60" s="1036"/>
      <c r="BD60" s="1036"/>
      <c r="BE60" s="1036"/>
      <c r="BF60" s="1036"/>
      <c r="BO60" s="1036"/>
      <c r="BP60" s="1036"/>
      <c r="BQ60" s="1036"/>
      <c r="BR60" s="1036"/>
      <c r="CA60" s="1036"/>
      <c r="CB60" s="1036"/>
      <c r="CC60" s="1036"/>
      <c r="CD60" s="1036"/>
      <c r="CM60" s="1036"/>
      <c r="CN60" s="1036"/>
      <c r="CO60" s="1036"/>
      <c r="CP60" s="1036"/>
      <c r="CY60" s="1036"/>
      <c r="CZ60" s="1036"/>
      <c r="DA60" s="1036"/>
      <c r="DB60" s="1036"/>
      <c r="DC60" s="1036"/>
      <c r="DD60" s="1059"/>
      <c r="DE60" s="1022"/>
    </row>
    <row r="61" spans="1:109" s="1016" customFormat="1">
      <c r="A61" s="363"/>
      <c r="B61" s="1023"/>
      <c r="C61" s="1024"/>
      <c r="D61" s="1024"/>
      <c r="E61" s="1024"/>
      <c r="F61" s="1024"/>
      <c r="G61" s="1024"/>
      <c r="H61" s="1024"/>
      <c r="I61" s="1024"/>
      <c r="J61" s="1024"/>
      <c r="K61" s="1024"/>
      <c r="L61" s="1024"/>
      <c r="M61" s="1042"/>
      <c r="N61" s="1042"/>
      <c r="O61" s="1024"/>
      <c r="P61" s="1024"/>
      <c r="Q61" s="1024"/>
      <c r="R61" s="1024"/>
      <c r="S61" s="1024"/>
      <c r="T61" s="1024"/>
      <c r="U61" s="1024"/>
      <c r="V61" s="1024"/>
      <c r="W61" s="1024"/>
      <c r="X61" s="1024"/>
      <c r="Y61" s="1024"/>
      <c r="Z61" s="1024"/>
      <c r="AA61" s="1024"/>
      <c r="AB61" s="1024"/>
      <c r="AC61" s="1024"/>
      <c r="AD61" s="1024"/>
      <c r="AE61" s="1024"/>
      <c r="AF61" s="1024"/>
      <c r="AG61" s="1024"/>
      <c r="AH61" s="1024"/>
      <c r="AI61" s="1024"/>
      <c r="AJ61" s="1024"/>
      <c r="AK61" s="1024"/>
      <c r="AL61" s="1024"/>
      <c r="AM61" s="1024"/>
      <c r="AN61" s="1024"/>
      <c r="AO61" s="1024"/>
      <c r="AP61" s="1024"/>
      <c r="AQ61" s="1024"/>
      <c r="AR61" s="1024"/>
      <c r="AS61" s="1042"/>
      <c r="AT61" s="1042"/>
      <c r="AU61" s="1024"/>
      <c r="AV61" s="1024"/>
      <c r="AW61" s="1024"/>
      <c r="AX61" s="1024"/>
      <c r="AY61" s="1024"/>
      <c r="AZ61" s="1024"/>
      <c r="BA61" s="1024"/>
      <c r="BB61" s="1024"/>
      <c r="BC61" s="1024"/>
      <c r="BD61" s="1024"/>
      <c r="BE61" s="1042"/>
      <c r="BF61" s="1042"/>
      <c r="BG61" s="1024"/>
      <c r="BH61" s="1024"/>
      <c r="BI61" s="1024"/>
      <c r="BJ61" s="1024"/>
      <c r="BK61" s="1024"/>
      <c r="BL61" s="1024"/>
      <c r="BM61" s="1024"/>
      <c r="BN61" s="1024"/>
      <c r="BO61" s="1024"/>
      <c r="BP61" s="1024"/>
      <c r="BQ61" s="1042"/>
      <c r="BR61" s="1042"/>
      <c r="BS61" s="1024"/>
      <c r="BT61" s="1024"/>
      <c r="BU61" s="1024"/>
      <c r="BV61" s="1024"/>
      <c r="BW61" s="1024"/>
      <c r="BX61" s="1024"/>
      <c r="BY61" s="1024"/>
      <c r="BZ61" s="1024"/>
      <c r="CA61" s="1024"/>
      <c r="CB61" s="1024"/>
      <c r="CC61" s="1042"/>
      <c r="CD61" s="1042"/>
      <c r="CE61" s="1024"/>
      <c r="CF61" s="1024"/>
      <c r="CG61" s="1024"/>
      <c r="CH61" s="1024"/>
      <c r="CI61" s="1024"/>
      <c r="CJ61" s="1024"/>
      <c r="CK61" s="1024"/>
      <c r="CL61" s="1024"/>
      <c r="CM61" s="1024"/>
      <c r="CN61" s="1024"/>
      <c r="CO61" s="1042"/>
      <c r="CP61" s="1042"/>
      <c r="CQ61" s="1024"/>
      <c r="CR61" s="1024"/>
      <c r="CS61" s="1024"/>
      <c r="CT61" s="1024"/>
      <c r="CU61" s="1024"/>
      <c r="CV61" s="1024"/>
      <c r="CW61" s="1024"/>
      <c r="CX61" s="1024"/>
      <c r="CY61" s="1024"/>
      <c r="CZ61" s="1024"/>
      <c r="DA61" s="1042"/>
      <c r="DB61" s="1042"/>
      <c r="DC61" s="1042"/>
      <c r="DD61" s="1060"/>
      <c r="DE61" s="1022"/>
    </row>
    <row r="62" spans="1:109">
      <c r="B62" s="1021"/>
      <c r="C62" s="1021"/>
      <c r="D62" s="1021"/>
      <c r="E62" s="1021"/>
      <c r="F62" s="1021"/>
      <c r="G62" s="1021"/>
      <c r="H62" s="1021"/>
      <c r="I62" s="1021"/>
      <c r="J62" s="1021"/>
      <c r="K62" s="1021"/>
      <c r="L62" s="1021"/>
      <c r="M62" s="1021"/>
      <c r="N62" s="1021"/>
      <c r="O62" s="1021"/>
      <c r="P62" s="1021"/>
      <c r="Q62" s="1021"/>
      <c r="R62" s="1021"/>
      <c r="S62" s="1021"/>
      <c r="T62" s="1021"/>
      <c r="U62" s="1021"/>
      <c r="V62" s="1021"/>
      <c r="W62" s="1021"/>
      <c r="X62" s="1021"/>
      <c r="Y62" s="1021"/>
      <c r="Z62" s="1021"/>
      <c r="AA62" s="1021"/>
      <c r="AB62" s="1021"/>
      <c r="AC62" s="1021"/>
      <c r="AD62" s="1021"/>
      <c r="AE62" s="1021"/>
      <c r="AF62" s="1021"/>
      <c r="AG62" s="1021"/>
      <c r="AH62" s="1021"/>
      <c r="AI62" s="1021"/>
      <c r="AJ62" s="1021"/>
      <c r="AK62" s="1021"/>
      <c r="AL62" s="1021"/>
      <c r="AM62" s="1021"/>
      <c r="AN62" s="1021"/>
      <c r="AO62" s="1021"/>
      <c r="AP62" s="1021"/>
      <c r="AQ62" s="1021"/>
      <c r="AR62" s="1021"/>
      <c r="AS62" s="1021"/>
      <c r="AT62" s="1021"/>
      <c r="AU62" s="1021"/>
      <c r="AV62" s="1021"/>
      <c r="AW62" s="1021"/>
      <c r="AX62" s="1021"/>
      <c r="AY62" s="1021"/>
      <c r="AZ62" s="1021"/>
      <c r="BA62" s="1021"/>
      <c r="BB62" s="1021"/>
      <c r="BC62" s="1021"/>
      <c r="BD62" s="1021"/>
      <c r="BE62" s="1021"/>
      <c r="BF62" s="1021"/>
      <c r="BG62" s="1021"/>
      <c r="BH62" s="1021"/>
      <c r="BI62" s="1021"/>
      <c r="BJ62" s="1021"/>
      <c r="BK62" s="1021"/>
      <c r="BL62" s="1021"/>
      <c r="BM62" s="1021"/>
      <c r="BN62" s="1021"/>
      <c r="BO62" s="1021"/>
      <c r="BP62" s="1021"/>
      <c r="BQ62" s="1021"/>
      <c r="BR62" s="1021"/>
      <c r="BS62" s="1021"/>
      <c r="BT62" s="1021"/>
      <c r="BU62" s="1021"/>
      <c r="BV62" s="1021"/>
      <c r="BW62" s="1021"/>
      <c r="BX62" s="1021"/>
      <c r="BY62" s="1021"/>
      <c r="BZ62" s="1021"/>
      <c r="CA62" s="1021"/>
      <c r="CB62" s="1021"/>
      <c r="CC62" s="1021"/>
      <c r="CD62" s="1021"/>
      <c r="CE62" s="1021"/>
      <c r="CF62" s="1021"/>
      <c r="CG62" s="1021"/>
      <c r="CH62" s="1021"/>
      <c r="CI62" s="1021"/>
      <c r="CJ62" s="1021"/>
      <c r="CK62" s="1021"/>
      <c r="CL62" s="1021"/>
      <c r="CM62" s="1021"/>
      <c r="CN62" s="1021"/>
      <c r="CO62" s="1021"/>
      <c r="CP62" s="1021"/>
      <c r="CQ62" s="1021"/>
      <c r="CR62" s="1021"/>
      <c r="CS62" s="1021"/>
      <c r="CT62" s="1021"/>
      <c r="CU62" s="1021"/>
      <c r="CV62" s="1021"/>
      <c r="CW62" s="1021"/>
      <c r="CX62" s="1021"/>
      <c r="CY62" s="1021"/>
      <c r="CZ62" s="1021"/>
      <c r="DA62" s="1021"/>
      <c r="DB62" s="1021"/>
      <c r="DC62" s="1021"/>
      <c r="DD62" s="1021"/>
      <c r="DE62" s="829"/>
    </row>
    <row r="63" spans="1:109" ht="17.25">
      <c r="B63" s="737" t="s">
        <v>337</v>
      </c>
    </row>
    <row r="64" spans="1:109">
      <c r="B64" s="728"/>
      <c r="G64" s="1025"/>
      <c r="I64" s="363"/>
      <c r="J64" s="363"/>
      <c r="K64" s="363"/>
      <c r="L64" s="363"/>
      <c r="M64" s="363"/>
      <c r="N64" s="1044"/>
      <c r="AM64" s="1025"/>
      <c r="AN64" s="1025" t="s">
        <v>538</v>
      </c>
      <c r="AP64" s="1016"/>
      <c r="AQ64" s="1016"/>
      <c r="AR64" s="1016"/>
      <c r="AY64" s="1025"/>
      <c r="BA64" s="1016"/>
      <c r="BB64" s="1016"/>
      <c r="BC64" s="1016"/>
      <c r="BK64" s="1025"/>
      <c r="BM64" s="1016"/>
      <c r="BN64" s="1016"/>
      <c r="BO64" s="1016"/>
      <c r="BW64" s="1025"/>
      <c r="BY64" s="1016"/>
      <c r="BZ64" s="1016"/>
      <c r="CA64" s="1016"/>
      <c r="CI64" s="1025"/>
      <c r="CK64" s="1016"/>
      <c r="CL64" s="1016"/>
      <c r="CM64" s="1016"/>
      <c r="CU64" s="1025"/>
      <c r="CW64" s="1016"/>
      <c r="CX64" s="1016"/>
      <c r="CY64" s="1016"/>
    </row>
    <row r="65" spans="2:107">
      <c r="B65" s="728"/>
      <c r="AN65" s="1045" t="s">
        <v>329</v>
      </c>
      <c r="AO65" s="1051"/>
      <c r="AP65" s="1051"/>
      <c r="AQ65" s="1051"/>
      <c r="AR65" s="1051"/>
      <c r="AS65" s="1051"/>
      <c r="AT65" s="1051"/>
      <c r="AU65" s="1051"/>
      <c r="AV65" s="1051"/>
      <c r="AW65" s="1051"/>
      <c r="AX65" s="1051"/>
      <c r="AY65" s="1051"/>
      <c r="AZ65" s="1051"/>
      <c r="BA65" s="1051"/>
      <c r="BB65" s="1051"/>
      <c r="BC65" s="1051"/>
      <c r="BD65" s="1051"/>
      <c r="BE65" s="1051"/>
      <c r="BF65" s="1051"/>
      <c r="BG65" s="1051"/>
      <c r="BH65" s="1051"/>
      <c r="BI65" s="1051"/>
      <c r="BJ65" s="1051"/>
      <c r="BK65" s="1051"/>
      <c r="BL65" s="1051"/>
      <c r="BM65" s="1051"/>
      <c r="BN65" s="1051"/>
      <c r="BO65" s="1051"/>
      <c r="BP65" s="1051"/>
      <c r="BQ65" s="1051"/>
      <c r="BR65" s="1051"/>
      <c r="BS65" s="1051"/>
      <c r="BT65" s="1051"/>
      <c r="BU65" s="1051"/>
      <c r="BV65" s="1051"/>
      <c r="BW65" s="1051"/>
      <c r="BX65" s="1051"/>
      <c r="BY65" s="1051"/>
      <c r="BZ65" s="1051"/>
      <c r="CA65" s="1051"/>
      <c r="CB65" s="1051"/>
      <c r="CC65" s="1051"/>
      <c r="CD65" s="1051"/>
      <c r="CE65" s="1051"/>
      <c r="CF65" s="1051"/>
      <c r="CG65" s="1051"/>
      <c r="CH65" s="1051"/>
      <c r="CI65" s="1051"/>
      <c r="CJ65" s="1051"/>
      <c r="CK65" s="1051"/>
      <c r="CL65" s="1051"/>
      <c r="CM65" s="1051"/>
      <c r="CN65" s="1051"/>
      <c r="CO65" s="1051"/>
      <c r="CP65" s="1051"/>
      <c r="CQ65" s="1051"/>
      <c r="CR65" s="1051"/>
      <c r="CS65" s="1051"/>
      <c r="CT65" s="1051"/>
      <c r="CU65" s="1051"/>
      <c r="CV65" s="1051"/>
      <c r="CW65" s="1051"/>
      <c r="CX65" s="1051"/>
      <c r="CY65" s="1051"/>
      <c r="CZ65" s="1051"/>
      <c r="DA65" s="1051"/>
      <c r="DB65" s="1051"/>
      <c r="DC65" s="1055"/>
    </row>
    <row r="66" spans="2:107">
      <c r="B66" s="728"/>
      <c r="AN66" s="1046"/>
      <c r="AO66" s="1052"/>
      <c r="AP66" s="1052"/>
      <c r="AQ66" s="1052"/>
      <c r="AR66" s="1052"/>
      <c r="AS66" s="1052"/>
      <c r="AT66" s="1052"/>
      <c r="AU66" s="1052"/>
      <c r="AV66" s="1052"/>
      <c r="AW66" s="1052"/>
      <c r="AX66" s="1052"/>
      <c r="AY66" s="1052"/>
      <c r="AZ66" s="1052"/>
      <c r="BA66" s="1052"/>
      <c r="BB66" s="1052"/>
      <c r="BC66" s="1052"/>
      <c r="BD66" s="1052"/>
      <c r="BE66" s="1052"/>
      <c r="BF66" s="1052"/>
      <c r="BG66" s="1052"/>
      <c r="BH66" s="1052"/>
      <c r="BI66" s="1052"/>
      <c r="BJ66" s="1052"/>
      <c r="BK66" s="1052"/>
      <c r="BL66" s="1052"/>
      <c r="BM66" s="1052"/>
      <c r="BN66" s="1052"/>
      <c r="BO66" s="1052"/>
      <c r="BP66" s="1052"/>
      <c r="BQ66" s="1052"/>
      <c r="BR66" s="1052"/>
      <c r="BS66" s="1052"/>
      <c r="BT66" s="1052"/>
      <c r="BU66" s="1052"/>
      <c r="BV66" s="1052"/>
      <c r="BW66" s="1052"/>
      <c r="BX66" s="1052"/>
      <c r="BY66" s="1052"/>
      <c r="BZ66" s="1052"/>
      <c r="CA66" s="1052"/>
      <c r="CB66" s="1052"/>
      <c r="CC66" s="1052"/>
      <c r="CD66" s="1052"/>
      <c r="CE66" s="1052"/>
      <c r="CF66" s="1052"/>
      <c r="CG66" s="1052"/>
      <c r="CH66" s="1052"/>
      <c r="CI66" s="1052"/>
      <c r="CJ66" s="1052"/>
      <c r="CK66" s="1052"/>
      <c r="CL66" s="1052"/>
      <c r="CM66" s="1052"/>
      <c r="CN66" s="1052"/>
      <c r="CO66" s="1052"/>
      <c r="CP66" s="1052"/>
      <c r="CQ66" s="1052"/>
      <c r="CR66" s="1052"/>
      <c r="CS66" s="1052"/>
      <c r="CT66" s="1052"/>
      <c r="CU66" s="1052"/>
      <c r="CV66" s="1052"/>
      <c r="CW66" s="1052"/>
      <c r="CX66" s="1052"/>
      <c r="CY66" s="1052"/>
      <c r="CZ66" s="1052"/>
      <c r="DA66" s="1052"/>
      <c r="DB66" s="1052"/>
      <c r="DC66" s="1056"/>
    </row>
    <row r="67" spans="2:107">
      <c r="B67" s="728"/>
      <c r="AN67" s="1046"/>
      <c r="AO67" s="1052"/>
      <c r="AP67" s="1052"/>
      <c r="AQ67" s="1052"/>
      <c r="AR67" s="1052"/>
      <c r="AS67" s="1052"/>
      <c r="AT67" s="1052"/>
      <c r="AU67" s="1052"/>
      <c r="AV67" s="1052"/>
      <c r="AW67" s="1052"/>
      <c r="AX67" s="1052"/>
      <c r="AY67" s="1052"/>
      <c r="AZ67" s="1052"/>
      <c r="BA67" s="1052"/>
      <c r="BB67" s="1052"/>
      <c r="BC67" s="1052"/>
      <c r="BD67" s="1052"/>
      <c r="BE67" s="1052"/>
      <c r="BF67" s="1052"/>
      <c r="BG67" s="1052"/>
      <c r="BH67" s="1052"/>
      <c r="BI67" s="1052"/>
      <c r="BJ67" s="1052"/>
      <c r="BK67" s="1052"/>
      <c r="BL67" s="1052"/>
      <c r="BM67" s="1052"/>
      <c r="BN67" s="1052"/>
      <c r="BO67" s="1052"/>
      <c r="BP67" s="1052"/>
      <c r="BQ67" s="1052"/>
      <c r="BR67" s="1052"/>
      <c r="BS67" s="1052"/>
      <c r="BT67" s="1052"/>
      <c r="BU67" s="1052"/>
      <c r="BV67" s="1052"/>
      <c r="BW67" s="1052"/>
      <c r="BX67" s="1052"/>
      <c r="BY67" s="1052"/>
      <c r="BZ67" s="1052"/>
      <c r="CA67" s="1052"/>
      <c r="CB67" s="1052"/>
      <c r="CC67" s="1052"/>
      <c r="CD67" s="1052"/>
      <c r="CE67" s="1052"/>
      <c r="CF67" s="1052"/>
      <c r="CG67" s="1052"/>
      <c r="CH67" s="1052"/>
      <c r="CI67" s="1052"/>
      <c r="CJ67" s="1052"/>
      <c r="CK67" s="1052"/>
      <c r="CL67" s="1052"/>
      <c r="CM67" s="1052"/>
      <c r="CN67" s="1052"/>
      <c r="CO67" s="1052"/>
      <c r="CP67" s="1052"/>
      <c r="CQ67" s="1052"/>
      <c r="CR67" s="1052"/>
      <c r="CS67" s="1052"/>
      <c r="CT67" s="1052"/>
      <c r="CU67" s="1052"/>
      <c r="CV67" s="1052"/>
      <c r="CW67" s="1052"/>
      <c r="CX67" s="1052"/>
      <c r="CY67" s="1052"/>
      <c r="CZ67" s="1052"/>
      <c r="DA67" s="1052"/>
      <c r="DB67" s="1052"/>
      <c r="DC67" s="1056"/>
    </row>
    <row r="68" spans="2:107">
      <c r="B68" s="728"/>
      <c r="AN68" s="1046"/>
      <c r="AO68" s="1052"/>
      <c r="AP68" s="1052"/>
      <c r="AQ68" s="1052"/>
      <c r="AR68" s="1052"/>
      <c r="AS68" s="1052"/>
      <c r="AT68" s="1052"/>
      <c r="AU68" s="1052"/>
      <c r="AV68" s="1052"/>
      <c r="AW68" s="1052"/>
      <c r="AX68" s="1052"/>
      <c r="AY68" s="1052"/>
      <c r="AZ68" s="1052"/>
      <c r="BA68" s="1052"/>
      <c r="BB68" s="1052"/>
      <c r="BC68" s="1052"/>
      <c r="BD68" s="1052"/>
      <c r="BE68" s="1052"/>
      <c r="BF68" s="1052"/>
      <c r="BG68" s="1052"/>
      <c r="BH68" s="1052"/>
      <c r="BI68" s="1052"/>
      <c r="BJ68" s="1052"/>
      <c r="BK68" s="1052"/>
      <c r="BL68" s="1052"/>
      <c r="BM68" s="1052"/>
      <c r="BN68" s="1052"/>
      <c r="BO68" s="1052"/>
      <c r="BP68" s="1052"/>
      <c r="BQ68" s="1052"/>
      <c r="BR68" s="1052"/>
      <c r="BS68" s="1052"/>
      <c r="BT68" s="1052"/>
      <c r="BU68" s="1052"/>
      <c r="BV68" s="1052"/>
      <c r="BW68" s="1052"/>
      <c r="BX68" s="1052"/>
      <c r="BY68" s="1052"/>
      <c r="BZ68" s="1052"/>
      <c r="CA68" s="1052"/>
      <c r="CB68" s="1052"/>
      <c r="CC68" s="1052"/>
      <c r="CD68" s="1052"/>
      <c r="CE68" s="1052"/>
      <c r="CF68" s="1052"/>
      <c r="CG68" s="1052"/>
      <c r="CH68" s="1052"/>
      <c r="CI68" s="1052"/>
      <c r="CJ68" s="1052"/>
      <c r="CK68" s="1052"/>
      <c r="CL68" s="1052"/>
      <c r="CM68" s="1052"/>
      <c r="CN68" s="1052"/>
      <c r="CO68" s="1052"/>
      <c r="CP68" s="1052"/>
      <c r="CQ68" s="1052"/>
      <c r="CR68" s="1052"/>
      <c r="CS68" s="1052"/>
      <c r="CT68" s="1052"/>
      <c r="CU68" s="1052"/>
      <c r="CV68" s="1052"/>
      <c r="CW68" s="1052"/>
      <c r="CX68" s="1052"/>
      <c r="CY68" s="1052"/>
      <c r="CZ68" s="1052"/>
      <c r="DA68" s="1052"/>
      <c r="DB68" s="1052"/>
      <c r="DC68" s="1056"/>
    </row>
    <row r="69" spans="2:107">
      <c r="B69" s="728"/>
      <c r="AN69" s="1047"/>
      <c r="AO69" s="1053"/>
      <c r="AP69" s="1053"/>
      <c r="AQ69" s="1053"/>
      <c r="AR69" s="1053"/>
      <c r="AS69" s="1053"/>
      <c r="AT69" s="1053"/>
      <c r="AU69" s="1053"/>
      <c r="AV69" s="1053"/>
      <c r="AW69" s="1053"/>
      <c r="AX69" s="1053"/>
      <c r="AY69" s="1053"/>
      <c r="AZ69" s="1053"/>
      <c r="BA69" s="1053"/>
      <c r="BB69" s="1053"/>
      <c r="BC69" s="1053"/>
      <c r="BD69" s="1053"/>
      <c r="BE69" s="1053"/>
      <c r="BF69" s="1053"/>
      <c r="BG69" s="1053"/>
      <c r="BH69" s="1053"/>
      <c r="BI69" s="1053"/>
      <c r="BJ69" s="1053"/>
      <c r="BK69" s="1053"/>
      <c r="BL69" s="1053"/>
      <c r="BM69" s="1053"/>
      <c r="BN69" s="1053"/>
      <c r="BO69" s="1053"/>
      <c r="BP69" s="1053"/>
      <c r="BQ69" s="1053"/>
      <c r="BR69" s="1053"/>
      <c r="BS69" s="1053"/>
      <c r="BT69" s="1053"/>
      <c r="BU69" s="1053"/>
      <c r="BV69" s="1053"/>
      <c r="BW69" s="1053"/>
      <c r="BX69" s="1053"/>
      <c r="BY69" s="1053"/>
      <c r="BZ69" s="1053"/>
      <c r="CA69" s="1053"/>
      <c r="CB69" s="1053"/>
      <c r="CC69" s="1053"/>
      <c r="CD69" s="1053"/>
      <c r="CE69" s="1053"/>
      <c r="CF69" s="1053"/>
      <c r="CG69" s="1053"/>
      <c r="CH69" s="1053"/>
      <c r="CI69" s="1053"/>
      <c r="CJ69" s="1053"/>
      <c r="CK69" s="1053"/>
      <c r="CL69" s="1053"/>
      <c r="CM69" s="1053"/>
      <c r="CN69" s="1053"/>
      <c r="CO69" s="1053"/>
      <c r="CP69" s="1053"/>
      <c r="CQ69" s="1053"/>
      <c r="CR69" s="1053"/>
      <c r="CS69" s="1053"/>
      <c r="CT69" s="1053"/>
      <c r="CU69" s="1053"/>
      <c r="CV69" s="1053"/>
      <c r="CW69" s="1053"/>
      <c r="CX69" s="1053"/>
      <c r="CY69" s="1053"/>
      <c r="CZ69" s="1053"/>
      <c r="DA69" s="1053"/>
      <c r="DB69" s="1053"/>
      <c r="DC69" s="1057"/>
    </row>
    <row r="70" spans="2:107">
      <c r="B70" s="728"/>
      <c r="H70" s="1030"/>
      <c r="I70" s="1030"/>
      <c r="J70" s="1033"/>
      <c r="K70" s="1033"/>
      <c r="L70" s="1040"/>
      <c r="M70" s="1033"/>
      <c r="N70" s="1040"/>
      <c r="AN70" s="1029"/>
      <c r="AO70" s="1029"/>
      <c r="AP70" s="1029"/>
      <c r="AZ70" s="1029"/>
      <c r="BA70" s="1029"/>
      <c r="BB70" s="1029"/>
      <c r="BL70" s="1029"/>
      <c r="BM70" s="1029"/>
      <c r="BN70" s="1029"/>
      <c r="BX70" s="1029"/>
      <c r="BY70" s="1029"/>
      <c r="BZ70" s="1029"/>
      <c r="CJ70" s="1029"/>
      <c r="CK70" s="1029"/>
      <c r="CL70" s="1029"/>
      <c r="CV70" s="1029"/>
      <c r="CW70" s="1029"/>
      <c r="CX70" s="1029"/>
    </row>
    <row r="71" spans="2:107">
      <c r="B71" s="728"/>
      <c r="G71" s="1028"/>
      <c r="I71" s="1032"/>
      <c r="J71" s="1033"/>
      <c r="K71" s="1033"/>
      <c r="L71" s="1040"/>
      <c r="M71" s="1033"/>
      <c r="N71" s="1040"/>
      <c r="AM71" s="1028"/>
      <c r="AN71" s="363" t="s">
        <v>167</v>
      </c>
    </row>
    <row r="72" spans="2:107">
      <c r="B72" s="728"/>
      <c r="G72" s="1026"/>
      <c r="H72" s="1026"/>
      <c r="I72" s="1026"/>
      <c r="J72" s="1026"/>
      <c r="K72" s="1034"/>
      <c r="L72" s="1034"/>
      <c r="M72" s="1041"/>
      <c r="N72" s="1041"/>
      <c r="AN72" s="1048"/>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50" t="s">
        <v>365</v>
      </c>
      <c r="BQ72" s="1050"/>
      <c r="BR72" s="1050"/>
      <c r="BS72" s="1050"/>
      <c r="BT72" s="1050"/>
      <c r="BU72" s="1050"/>
      <c r="BV72" s="1050"/>
      <c r="BW72" s="1050"/>
      <c r="BX72" s="1050" t="s">
        <v>2</v>
      </c>
      <c r="BY72" s="1050"/>
      <c r="BZ72" s="1050"/>
      <c r="CA72" s="1050"/>
      <c r="CB72" s="1050"/>
      <c r="CC72" s="1050"/>
      <c r="CD72" s="1050"/>
      <c r="CE72" s="1050"/>
      <c r="CF72" s="1050" t="s">
        <v>525</v>
      </c>
      <c r="CG72" s="1050"/>
      <c r="CH72" s="1050"/>
      <c r="CI72" s="1050"/>
      <c r="CJ72" s="1050"/>
      <c r="CK72" s="1050"/>
      <c r="CL72" s="1050"/>
      <c r="CM72" s="1050"/>
      <c r="CN72" s="1050" t="s">
        <v>526</v>
      </c>
      <c r="CO72" s="1050"/>
      <c r="CP72" s="1050"/>
      <c r="CQ72" s="1050"/>
      <c r="CR72" s="1050"/>
      <c r="CS72" s="1050"/>
      <c r="CT72" s="1050"/>
      <c r="CU72" s="1050"/>
      <c r="CV72" s="1050" t="s">
        <v>527</v>
      </c>
      <c r="CW72" s="1050"/>
      <c r="CX72" s="1050"/>
      <c r="CY72" s="1050"/>
      <c r="CZ72" s="1050"/>
      <c r="DA72" s="1050"/>
      <c r="DB72" s="1050"/>
      <c r="DC72" s="1050"/>
    </row>
    <row r="73" spans="2:107">
      <c r="B73" s="728"/>
      <c r="G73" s="1027"/>
      <c r="H73" s="1027"/>
      <c r="I73" s="1027"/>
      <c r="J73" s="1027"/>
      <c r="K73" s="1037"/>
      <c r="L73" s="1037"/>
      <c r="M73" s="1037"/>
      <c r="N73" s="1037"/>
      <c r="AM73" s="1029"/>
      <c r="AN73" s="1049" t="s">
        <v>540</v>
      </c>
      <c r="AO73" s="1049"/>
      <c r="AP73" s="1049"/>
      <c r="AQ73" s="1049"/>
      <c r="AR73" s="1049"/>
      <c r="AS73" s="1049"/>
      <c r="AT73" s="1049"/>
      <c r="AU73" s="1049"/>
      <c r="AV73" s="1049"/>
      <c r="AW73" s="1049"/>
      <c r="AX73" s="1049"/>
      <c r="AY73" s="1049"/>
      <c r="AZ73" s="1049"/>
      <c r="BA73" s="1049"/>
      <c r="BB73" s="1049" t="s">
        <v>541</v>
      </c>
      <c r="BC73" s="1049"/>
      <c r="BD73" s="1049"/>
      <c r="BE73" s="1049"/>
      <c r="BF73" s="1049"/>
      <c r="BG73" s="1049"/>
      <c r="BH73" s="1049"/>
      <c r="BI73" s="1049"/>
      <c r="BJ73" s="1049"/>
      <c r="BK73" s="1049"/>
      <c r="BL73" s="1049"/>
      <c r="BM73" s="1049"/>
      <c r="BN73" s="1049"/>
      <c r="BO73" s="1049"/>
      <c r="BP73" s="1054">
        <v>5.3</v>
      </c>
      <c r="BQ73" s="1054"/>
      <c r="BR73" s="1054"/>
      <c r="BS73" s="1054"/>
      <c r="BT73" s="1054"/>
      <c r="BU73" s="1054"/>
      <c r="BV73" s="1054"/>
      <c r="BW73" s="1054"/>
      <c r="BX73" s="1054">
        <v>5.9</v>
      </c>
      <c r="BY73" s="1054"/>
      <c r="BZ73" s="1054"/>
      <c r="CA73" s="1054"/>
      <c r="CB73" s="1054"/>
      <c r="CC73" s="1054"/>
      <c r="CD73" s="1054"/>
      <c r="CE73" s="1054"/>
      <c r="CF73" s="1054"/>
      <c r="CG73" s="1054"/>
      <c r="CH73" s="1054"/>
      <c r="CI73" s="1054"/>
      <c r="CJ73" s="1054"/>
      <c r="CK73" s="1054"/>
      <c r="CL73" s="1054"/>
      <c r="CM73" s="1054"/>
      <c r="CN73" s="1054"/>
      <c r="CO73" s="1054"/>
      <c r="CP73" s="1054"/>
      <c r="CQ73" s="1054"/>
      <c r="CR73" s="1054"/>
      <c r="CS73" s="1054"/>
      <c r="CT73" s="1054"/>
      <c r="CU73" s="1054"/>
      <c r="CV73" s="1054"/>
      <c r="CW73" s="1054"/>
      <c r="CX73" s="1054"/>
      <c r="CY73" s="1054"/>
      <c r="CZ73" s="1054"/>
      <c r="DA73" s="1054"/>
      <c r="DB73" s="1054"/>
      <c r="DC73" s="1054"/>
    </row>
    <row r="74" spans="2:107">
      <c r="B74" s="728"/>
      <c r="G74" s="1027"/>
      <c r="H74" s="1027"/>
      <c r="I74" s="1027"/>
      <c r="J74" s="1027"/>
      <c r="K74" s="1037"/>
      <c r="L74" s="1037"/>
      <c r="M74" s="1037"/>
      <c r="N74" s="1037"/>
      <c r="AM74" s="1029"/>
      <c r="AN74" s="1049"/>
      <c r="AO74" s="1049"/>
      <c r="AP74" s="1049"/>
      <c r="AQ74" s="1049"/>
      <c r="AR74" s="1049"/>
      <c r="AS74" s="1049"/>
      <c r="AT74" s="1049"/>
      <c r="AU74" s="1049"/>
      <c r="AV74" s="1049"/>
      <c r="AW74" s="1049"/>
      <c r="AX74" s="1049"/>
      <c r="AY74" s="1049"/>
      <c r="AZ74" s="1049"/>
      <c r="BA74" s="1049"/>
      <c r="BB74" s="1049"/>
      <c r="BC74" s="1049"/>
      <c r="BD74" s="1049"/>
      <c r="BE74" s="1049"/>
      <c r="BF74" s="1049"/>
      <c r="BG74" s="1049"/>
      <c r="BH74" s="1049"/>
      <c r="BI74" s="1049"/>
      <c r="BJ74" s="1049"/>
      <c r="BK74" s="1049"/>
      <c r="BL74" s="1049"/>
      <c r="BM74" s="1049"/>
      <c r="BN74" s="1049"/>
      <c r="BO74" s="1049"/>
      <c r="BP74" s="1054"/>
      <c r="BQ74" s="1054"/>
      <c r="BR74" s="1054"/>
      <c r="BS74" s="1054"/>
      <c r="BT74" s="1054"/>
      <c r="BU74" s="1054"/>
      <c r="BV74" s="1054"/>
      <c r="BW74" s="1054"/>
      <c r="BX74" s="1054"/>
      <c r="BY74" s="1054"/>
      <c r="BZ74" s="1054"/>
      <c r="CA74" s="1054"/>
      <c r="CB74" s="1054"/>
      <c r="CC74" s="1054"/>
      <c r="CD74" s="1054"/>
      <c r="CE74" s="1054"/>
      <c r="CF74" s="1054"/>
      <c r="CG74" s="1054"/>
      <c r="CH74" s="1054"/>
      <c r="CI74" s="1054"/>
      <c r="CJ74" s="1054"/>
      <c r="CK74" s="1054"/>
      <c r="CL74" s="1054"/>
      <c r="CM74" s="1054"/>
      <c r="CN74" s="1054"/>
      <c r="CO74" s="1054"/>
      <c r="CP74" s="1054"/>
      <c r="CQ74" s="1054"/>
      <c r="CR74" s="1054"/>
      <c r="CS74" s="1054"/>
      <c r="CT74" s="1054"/>
      <c r="CU74" s="1054"/>
      <c r="CV74" s="1054"/>
      <c r="CW74" s="1054"/>
      <c r="CX74" s="1054"/>
      <c r="CY74" s="1054"/>
      <c r="CZ74" s="1054"/>
      <c r="DA74" s="1054"/>
      <c r="DB74" s="1054"/>
      <c r="DC74" s="1054"/>
    </row>
    <row r="75" spans="2:107">
      <c r="B75" s="728"/>
      <c r="G75" s="1027"/>
      <c r="H75" s="1027"/>
      <c r="I75" s="1026"/>
      <c r="J75" s="1026"/>
      <c r="K75" s="1035"/>
      <c r="L75" s="1035"/>
      <c r="M75" s="1035"/>
      <c r="N75" s="1035"/>
      <c r="AM75" s="1029"/>
      <c r="AN75" s="1049"/>
      <c r="AO75" s="1049"/>
      <c r="AP75" s="1049"/>
      <c r="AQ75" s="1049"/>
      <c r="AR75" s="1049"/>
      <c r="AS75" s="1049"/>
      <c r="AT75" s="1049"/>
      <c r="AU75" s="1049"/>
      <c r="AV75" s="1049"/>
      <c r="AW75" s="1049"/>
      <c r="AX75" s="1049"/>
      <c r="AY75" s="1049"/>
      <c r="AZ75" s="1049"/>
      <c r="BA75" s="1049"/>
      <c r="BB75" s="1049" t="s">
        <v>416</v>
      </c>
      <c r="BC75" s="1049"/>
      <c r="BD75" s="1049"/>
      <c r="BE75" s="1049"/>
      <c r="BF75" s="1049"/>
      <c r="BG75" s="1049"/>
      <c r="BH75" s="1049"/>
      <c r="BI75" s="1049"/>
      <c r="BJ75" s="1049"/>
      <c r="BK75" s="1049"/>
      <c r="BL75" s="1049"/>
      <c r="BM75" s="1049"/>
      <c r="BN75" s="1049"/>
      <c r="BO75" s="1049"/>
      <c r="BP75" s="1054">
        <v>9.4</v>
      </c>
      <c r="BQ75" s="1054"/>
      <c r="BR75" s="1054"/>
      <c r="BS75" s="1054"/>
      <c r="BT75" s="1054"/>
      <c r="BU75" s="1054"/>
      <c r="BV75" s="1054"/>
      <c r="BW75" s="1054"/>
      <c r="BX75" s="1054">
        <v>9.9</v>
      </c>
      <c r="BY75" s="1054"/>
      <c r="BZ75" s="1054"/>
      <c r="CA75" s="1054"/>
      <c r="CB75" s="1054"/>
      <c r="CC75" s="1054"/>
      <c r="CD75" s="1054"/>
      <c r="CE75" s="1054"/>
      <c r="CF75" s="1054">
        <v>9.8000000000000007</v>
      </c>
      <c r="CG75" s="1054"/>
      <c r="CH75" s="1054"/>
      <c r="CI75" s="1054"/>
      <c r="CJ75" s="1054"/>
      <c r="CK75" s="1054"/>
      <c r="CL75" s="1054"/>
      <c r="CM75" s="1054"/>
      <c r="CN75" s="1054">
        <v>9.1999999999999993</v>
      </c>
      <c r="CO75" s="1054"/>
      <c r="CP75" s="1054"/>
      <c r="CQ75" s="1054"/>
      <c r="CR75" s="1054"/>
      <c r="CS75" s="1054"/>
      <c r="CT75" s="1054"/>
      <c r="CU75" s="1054"/>
      <c r="CV75" s="1054">
        <v>9.1999999999999993</v>
      </c>
      <c r="CW75" s="1054"/>
      <c r="CX75" s="1054"/>
      <c r="CY75" s="1054"/>
      <c r="CZ75" s="1054"/>
      <c r="DA75" s="1054"/>
      <c r="DB75" s="1054"/>
      <c r="DC75" s="1054"/>
    </row>
    <row r="76" spans="2:107">
      <c r="B76" s="728"/>
      <c r="G76" s="1027"/>
      <c r="H76" s="1027"/>
      <c r="I76" s="1026"/>
      <c r="J76" s="1026"/>
      <c r="K76" s="1035"/>
      <c r="L76" s="1035"/>
      <c r="M76" s="1035"/>
      <c r="N76" s="1035"/>
      <c r="AM76" s="1029"/>
      <c r="AN76" s="1049"/>
      <c r="AO76" s="1049"/>
      <c r="AP76" s="1049"/>
      <c r="AQ76" s="1049"/>
      <c r="AR76" s="1049"/>
      <c r="AS76" s="1049"/>
      <c r="AT76" s="1049"/>
      <c r="AU76" s="1049"/>
      <c r="AV76" s="1049"/>
      <c r="AW76" s="1049"/>
      <c r="AX76" s="1049"/>
      <c r="AY76" s="1049"/>
      <c r="AZ76" s="1049"/>
      <c r="BA76" s="1049"/>
      <c r="BB76" s="1049"/>
      <c r="BC76" s="1049"/>
      <c r="BD76" s="1049"/>
      <c r="BE76" s="1049"/>
      <c r="BF76" s="1049"/>
      <c r="BG76" s="1049"/>
      <c r="BH76" s="1049"/>
      <c r="BI76" s="1049"/>
      <c r="BJ76" s="1049"/>
      <c r="BK76" s="1049"/>
      <c r="BL76" s="1049"/>
      <c r="BM76" s="1049"/>
      <c r="BN76" s="1049"/>
      <c r="BO76" s="1049"/>
      <c r="BP76" s="1054"/>
      <c r="BQ76" s="1054"/>
      <c r="BR76" s="1054"/>
      <c r="BS76" s="1054"/>
      <c r="BT76" s="1054"/>
      <c r="BU76" s="1054"/>
      <c r="BV76" s="1054"/>
      <c r="BW76" s="1054"/>
      <c r="BX76" s="1054"/>
      <c r="BY76" s="1054"/>
      <c r="BZ76" s="1054"/>
      <c r="CA76" s="1054"/>
      <c r="CB76" s="1054"/>
      <c r="CC76" s="1054"/>
      <c r="CD76" s="1054"/>
      <c r="CE76" s="1054"/>
      <c r="CF76" s="1054"/>
      <c r="CG76" s="1054"/>
      <c r="CH76" s="1054"/>
      <c r="CI76" s="1054"/>
      <c r="CJ76" s="1054"/>
      <c r="CK76" s="1054"/>
      <c r="CL76" s="1054"/>
      <c r="CM76" s="1054"/>
      <c r="CN76" s="1054"/>
      <c r="CO76" s="1054"/>
      <c r="CP76" s="1054"/>
      <c r="CQ76" s="1054"/>
      <c r="CR76" s="1054"/>
      <c r="CS76" s="1054"/>
      <c r="CT76" s="1054"/>
      <c r="CU76" s="1054"/>
      <c r="CV76" s="1054"/>
      <c r="CW76" s="1054"/>
      <c r="CX76" s="1054"/>
      <c r="CY76" s="1054"/>
      <c r="CZ76" s="1054"/>
      <c r="DA76" s="1054"/>
      <c r="DB76" s="1054"/>
      <c r="DC76" s="1054"/>
    </row>
    <row r="77" spans="2:107">
      <c r="B77" s="728"/>
      <c r="G77" s="1026"/>
      <c r="H77" s="1026"/>
      <c r="I77" s="1026"/>
      <c r="J77" s="1026"/>
      <c r="K77" s="1037"/>
      <c r="L77" s="1037"/>
      <c r="M77" s="1037"/>
      <c r="N77" s="1037"/>
      <c r="AN77" s="1050" t="s">
        <v>306</v>
      </c>
      <c r="AO77" s="1050"/>
      <c r="AP77" s="1050"/>
      <c r="AQ77" s="1050"/>
      <c r="AR77" s="1050"/>
      <c r="AS77" s="1050"/>
      <c r="AT77" s="1050"/>
      <c r="AU77" s="1050"/>
      <c r="AV77" s="1050"/>
      <c r="AW77" s="1050"/>
      <c r="AX77" s="1050"/>
      <c r="AY77" s="1050"/>
      <c r="AZ77" s="1050"/>
      <c r="BA77" s="1050"/>
      <c r="BB77" s="1049" t="s">
        <v>541</v>
      </c>
      <c r="BC77" s="1049"/>
      <c r="BD77" s="1049"/>
      <c r="BE77" s="1049"/>
      <c r="BF77" s="1049"/>
      <c r="BG77" s="1049"/>
      <c r="BH77" s="1049"/>
      <c r="BI77" s="1049"/>
      <c r="BJ77" s="1049"/>
      <c r="BK77" s="1049"/>
      <c r="BL77" s="1049"/>
      <c r="BM77" s="1049"/>
      <c r="BN77" s="1049"/>
      <c r="BO77" s="1049"/>
      <c r="BP77" s="1054">
        <v>0</v>
      </c>
      <c r="BQ77" s="1054"/>
      <c r="BR77" s="1054"/>
      <c r="BS77" s="1054"/>
      <c r="BT77" s="1054"/>
      <c r="BU77" s="1054"/>
      <c r="BV77" s="1054"/>
      <c r="BW77" s="1054"/>
      <c r="BX77" s="1054">
        <v>0</v>
      </c>
      <c r="BY77" s="1054"/>
      <c r="BZ77" s="1054"/>
      <c r="CA77" s="1054"/>
      <c r="CB77" s="1054"/>
      <c r="CC77" s="1054"/>
      <c r="CD77" s="1054"/>
      <c r="CE77" s="1054"/>
      <c r="CF77" s="1054">
        <v>0</v>
      </c>
      <c r="CG77" s="1054"/>
      <c r="CH77" s="1054"/>
      <c r="CI77" s="1054"/>
      <c r="CJ77" s="1054"/>
      <c r="CK77" s="1054"/>
      <c r="CL77" s="1054"/>
      <c r="CM77" s="1054"/>
      <c r="CN77" s="1054">
        <v>0</v>
      </c>
      <c r="CO77" s="1054"/>
      <c r="CP77" s="1054"/>
      <c r="CQ77" s="1054"/>
      <c r="CR77" s="1054"/>
      <c r="CS77" s="1054"/>
      <c r="CT77" s="1054"/>
      <c r="CU77" s="1054"/>
      <c r="CV77" s="1054">
        <v>0</v>
      </c>
      <c r="CW77" s="1054"/>
      <c r="CX77" s="1054"/>
      <c r="CY77" s="1054"/>
      <c r="CZ77" s="1054"/>
      <c r="DA77" s="1054"/>
      <c r="DB77" s="1054"/>
      <c r="DC77" s="1054"/>
    </row>
    <row r="78" spans="2:107">
      <c r="B78" s="728"/>
      <c r="G78" s="1026"/>
      <c r="H78" s="1026"/>
      <c r="I78" s="1026"/>
      <c r="J78" s="1026"/>
      <c r="K78" s="1037"/>
      <c r="L78" s="1037"/>
      <c r="M78" s="1037"/>
      <c r="N78" s="1037"/>
      <c r="AN78" s="1050"/>
      <c r="AO78" s="1050"/>
      <c r="AP78" s="1050"/>
      <c r="AQ78" s="1050"/>
      <c r="AR78" s="1050"/>
      <c r="AS78" s="1050"/>
      <c r="AT78" s="1050"/>
      <c r="AU78" s="1050"/>
      <c r="AV78" s="1050"/>
      <c r="AW78" s="1050"/>
      <c r="AX78" s="1050"/>
      <c r="AY78" s="1050"/>
      <c r="AZ78" s="1050"/>
      <c r="BA78" s="1050"/>
      <c r="BB78" s="1049"/>
      <c r="BC78" s="1049"/>
      <c r="BD78" s="1049"/>
      <c r="BE78" s="1049"/>
      <c r="BF78" s="1049"/>
      <c r="BG78" s="1049"/>
      <c r="BH78" s="1049"/>
      <c r="BI78" s="1049"/>
      <c r="BJ78" s="1049"/>
      <c r="BK78" s="1049"/>
      <c r="BL78" s="1049"/>
      <c r="BM78" s="1049"/>
      <c r="BN78" s="1049"/>
      <c r="BO78" s="1049"/>
      <c r="BP78" s="1054"/>
      <c r="BQ78" s="1054"/>
      <c r="BR78" s="1054"/>
      <c r="BS78" s="1054"/>
      <c r="BT78" s="1054"/>
      <c r="BU78" s="1054"/>
      <c r="BV78" s="1054"/>
      <c r="BW78" s="1054"/>
      <c r="BX78" s="1054"/>
      <c r="BY78" s="1054"/>
      <c r="BZ78" s="1054"/>
      <c r="CA78" s="1054"/>
      <c r="CB78" s="1054"/>
      <c r="CC78" s="1054"/>
      <c r="CD78" s="1054"/>
      <c r="CE78" s="1054"/>
      <c r="CF78" s="1054"/>
      <c r="CG78" s="1054"/>
      <c r="CH78" s="1054"/>
      <c r="CI78" s="1054"/>
      <c r="CJ78" s="1054"/>
      <c r="CK78" s="1054"/>
      <c r="CL78" s="1054"/>
      <c r="CM78" s="1054"/>
      <c r="CN78" s="1054"/>
      <c r="CO78" s="1054"/>
      <c r="CP78" s="1054"/>
      <c r="CQ78" s="1054"/>
      <c r="CR78" s="1054"/>
      <c r="CS78" s="1054"/>
      <c r="CT78" s="1054"/>
      <c r="CU78" s="1054"/>
      <c r="CV78" s="1054"/>
      <c r="CW78" s="1054"/>
      <c r="CX78" s="1054"/>
      <c r="CY78" s="1054"/>
      <c r="CZ78" s="1054"/>
      <c r="DA78" s="1054"/>
      <c r="DB78" s="1054"/>
      <c r="DC78" s="1054"/>
    </row>
    <row r="79" spans="2:107">
      <c r="B79" s="728"/>
      <c r="G79" s="1026"/>
      <c r="H79" s="1026"/>
      <c r="I79" s="1032"/>
      <c r="J79" s="1032"/>
      <c r="K79" s="1038"/>
      <c r="L79" s="1038"/>
      <c r="M79" s="1038"/>
      <c r="N79" s="1038"/>
      <c r="AN79" s="1050"/>
      <c r="AO79" s="1050"/>
      <c r="AP79" s="1050"/>
      <c r="AQ79" s="1050"/>
      <c r="AR79" s="1050"/>
      <c r="AS79" s="1050"/>
      <c r="AT79" s="1050"/>
      <c r="AU79" s="1050"/>
      <c r="AV79" s="1050"/>
      <c r="AW79" s="1050"/>
      <c r="AX79" s="1050"/>
      <c r="AY79" s="1050"/>
      <c r="AZ79" s="1050"/>
      <c r="BA79" s="1050"/>
      <c r="BB79" s="1049" t="s">
        <v>416</v>
      </c>
      <c r="BC79" s="1049"/>
      <c r="BD79" s="1049"/>
      <c r="BE79" s="1049"/>
      <c r="BF79" s="1049"/>
      <c r="BG79" s="1049"/>
      <c r="BH79" s="1049"/>
      <c r="BI79" s="1049"/>
      <c r="BJ79" s="1049"/>
      <c r="BK79" s="1049"/>
      <c r="BL79" s="1049"/>
      <c r="BM79" s="1049"/>
      <c r="BN79" s="1049"/>
      <c r="BO79" s="1049"/>
      <c r="BP79" s="1054">
        <v>7.1</v>
      </c>
      <c r="BQ79" s="1054"/>
      <c r="BR79" s="1054"/>
      <c r="BS79" s="1054"/>
      <c r="BT79" s="1054"/>
      <c r="BU79" s="1054"/>
      <c r="BV79" s="1054"/>
      <c r="BW79" s="1054"/>
      <c r="BX79" s="1054">
        <v>7.3</v>
      </c>
      <c r="BY79" s="1054"/>
      <c r="BZ79" s="1054"/>
      <c r="CA79" s="1054"/>
      <c r="CB79" s="1054"/>
      <c r="CC79" s="1054"/>
      <c r="CD79" s="1054"/>
      <c r="CE79" s="1054"/>
      <c r="CF79" s="1054">
        <v>7.4</v>
      </c>
      <c r="CG79" s="1054"/>
      <c r="CH79" s="1054"/>
      <c r="CI79" s="1054"/>
      <c r="CJ79" s="1054"/>
      <c r="CK79" s="1054"/>
      <c r="CL79" s="1054"/>
      <c r="CM79" s="1054"/>
      <c r="CN79" s="1054">
        <v>7.5</v>
      </c>
      <c r="CO79" s="1054"/>
      <c r="CP79" s="1054"/>
      <c r="CQ79" s="1054"/>
      <c r="CR79" s="1054"/>
      <c r="CS79" s="1054"/>
      <c r="CT79" s="1054"/>
      <c r="CU79" s="1054"/>
      <c r="CV79" s="1054">
        <v>7.5</v>
      </c>
      <c r="CW79" s="1054"/>
      <c r="CX79" s="1054"/>
      <c r="CY79" s="1054"/>
      <c r="CZ79" s="1054"/>
      <c r="DA79" s="1054"/>
      <c r="DB79" s="1054"/>
      <c r="DC79" s="1054"/>
    </row>
    <row r="80" spans="2:107">
      <c r="B80" s="728"/>
      <c r="G80" s="1026"/>
      <c r="H80" s="1026"/>
      <c r="I80" s="1032"/>
      <c r="J80" s="1032"/>
      <c r="K80" s="1038"/>
      <c r="L80" s="1038"/>
      <c r="M80" s="1038"/>
      <c r="N80" s="1038"/>
      <c r="AN80" s="1050"/>
      <c r="AO80" s="1050"/>
      <c r="AP80" s="1050"/>
      <c r="AQ80" s="1050"/>
      <c r="AR80" s="1050"/>
      <c r="AS80" s="1050"/>
      <c r="AT80" s="1050"/>
      <c r="AU80" s="1050"/>
      <c r="AV80" s="1050"/>
      <c r="AW80" s="1050"/>
      <c r="AX80" s="1050"/>
      <c r="AY80" s="1050"/>
      <c r="AZ80" s="1050"/>
      <c r="BA80" s="1050"/>
      <c r="BB80" s="1049"/>
      <c r="BC80" s="1049"/>
      <c r="BD80" s="1049"/>
      <c r="BE80" s="1049"/>
      <c r="BF80" s="1049"/>
      <c r="BG80" s="1049"/>
      <c r="BH80" s="1049"/>
      <c r="BI80" s="1049"/>
      <c r="BJ80" s="1049"/>
      <c r="BK80" s="1049"/>
      <c r="BL80" s="1049"/>
      <c r="BM80" s="1049"/>
      <c r="BN80" s="1049"/>
      <c r="BO80" s="1049"/>
      <c r="BP80" s="1054"/>
      <c r="BQ80" s="1054"/>
      <c r="BR80" s="1054"/>
      <c r="BS80" s="1054"/>
      <c r="BT80" s="1054"/>
      <c r="BU80" s="1054"/>
      <c r="BV80" s="1054"/>
      <c r="BW80" s="1054"/>
      <c r="BX80" s="1054"/>
      <c r="BY80" s="1054"/>
      <c r="BZ80" s="1054"/>
      <c r="CA80" s="1054"/>
      <c r="CB80" s="1054"/>
      <c r="CC80" s="1054"/>
      <c r="CD80" s="1054"/>
      <c r="CE80" s="1054"/>
      <c r="CF80" s="1054"/>
      <c r="CG80" s="1054"/>
      <c r="CH80" s="1054"/>
      <c r="CI80" s="1054"/>
      <c r="CJ80" s="1054"/>
      <c r="CK80" s="1054"/>
      <c r="CL80" s="1054"/>
      <c r="CM80" s="1054"/>
      <c r="CN80" s="1054"/>
      <c r="CO80" s="1054"/>
      <c r="CP80" s="1054"/>
      <c r="CQ80" s="1054"/>
      <c r="CR80" s="1054"/>
      <c r="CS80" s="1054"/>
      <c r="CT80" s="1054"/>
      <c r="CU80" s="1054"/>
      <c r="CV80" s="1054"/>
      <c r="CW80" s="1054"/>
      <c r="CX80" s="1054"/>
      <c r="CY80" s="1054"/>
      <c r="CZ80" s="1054"/>
      <c r="DA80" s="1054"/>
      <c r="DB80" s="1054"/>
      <c r="DC80" s="1054"/>
    </row>
    <row r="81" spans="2:109">
      <c r="B81" s="728"/>
    </row>
    <row r="82" spans="2:109" ht="17.25">
      <c r="B82" s="728"/>
      <c r="K82" s="1039"/>
      <c r="L82" s="1039"/>
      <c r="M82" s="1039"/>
      <c r="N82" s="1039"/>
      <c r="AQ82" s="1039"/>
      <c r="AR82" s="1039"/>
      <c r="AS82" s="1039"/>
      <c r="AT82" s="1039"/>
      <c r="BC82" s="1039"/>
      <c r="BD82" s="1039"/>
      <c r="BE82" s="1039"/>
      <c r="BF82" s="1039"/>
      <c r="BO82" s="1039"/>
      <c r="BP82" s="1039"/>
      <c r="BQ82" s="1039"/>
      <c r="BR82" s="1039"/>
      <c r="CA82" s="1039"/>
      <c r="CB82" s="1039"/>
      <c r="CC82" s="1039"/>
      <c r="CD82" s="1039"/>
      <c r="CM82" s="1039"/>
      <c r="CN82" s="1039"/>
      <c r="CO82" s="1039"/>
      <c r="CP82" s="1039"/>
      <c r="CY82" s="1039"/>
      <c r="CZ82" s="1039"/>
      <c r="DA82" s="1039"/>
      <c r="DB82" s="1039"/>
      <c r="DC82" s="1039"/>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5"/>
    </row>
    <row r="84" spans="2:109">
      <c r="DD84" s="829"/>
      <c r="DE84" s="829"/>
    </row>
    <row r="85" spans="2:109">
      <c r="DD85" s="829"/>
      <c r="DE85" s="829"/>
    </row>
  </sheetData>
  <sheetProtection algorithmName="SHA-512" hashValue="XmnALmf6ocZEaL60WjthKs9ZJVmDOn23EVDkYw4H7fbY70fE8TGVU8abddqr9XnqZr4tXoy0NnLPTDS5ogHnDQ==" saltValue="j+m/XE7rJcIPcrvY3OAxK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79" zoomScale="70" zoomScaleNormal="7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98</v>
      </c>
    </row>
  </sheetData>
  <sheetProtection algorithmName="SHA-512" hashValue="kziKbjv0daUPuYhNQmlERKU90FpfLvKCaj+c64N7x0F8xwtDZ3DdoCD3Uo4w1T9kIPV7NgAHyS5hupFXcz5dPg==" saltValue="JJM89A8q4j5XcUjTLQdH6g=="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59" zoomScale="55" zoomScaleNormal="55"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98</v>
      </c>
    </row>
  </sheetData>
  <sheetProtection algorithmName="SHA-512" hashValue="O2S8IiJCIxj3YdlNFOzLbe8b1jEN7Rtgfbzz1/jLQIvMNY4frieR56lB3mfigsxsOvKl2pYIqDfYhnu+r6kQtw==" saltValue="WFks8KHI4i0thJsByJvSMw=="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61" customWidth="1"/>
    <col min="2" max="8" width="13.375" style="1061" customWidth="1"/>
    <col min="9" max="16384" width="11.125" style="1061"/>
  </cols>
  <sheetData>
    <row r="1" spans="1:8">
      <c r="A1" s="750"/>
      <c r="B1" s="762"/>
      <c r="C1" s="766"/>
      <c r="D1" s="779"/>
      <c r="E1" s="791"/>
      <c r="F1" s="791"/>
      <c r="G1" s="791"/>
      <c r="H1" s="825"/>
    </row>
    <row r="2" spans="1:8">
      <c r="A2" s="751"/>
      <c r="B2" s="763"/>
      <c r="C2" s="1068"/>
      <c r="D2" s="780" t="s">
        <v>55</v>
      </c>
      <c r="E2" s="792"/>
      <c r="F2" s="1076" t="s">
        <v>524</v>
      </c>
      <c r="G2" s="816"/>
      <c r="H2" s="826"/>
    </row>
    <row r="3" spans="1:8">
      <c r="A3" s="780" t="s">
        <v>231</v>
      </c>
      <c r="B3" s="765"/>
      <c r="C3" s="1069"/>
      <c r="D3" s="1072">
        <v>100436</v>
      </c>
      <c r="E3" s="1074"/>
      <c r="F3" s="1077">
        <v>271581</v>
      </c>
      <c r="G3" s="1079"/>
      <c r="H3" s="1082"/>
    </row>
    <row r="4" spans="1:8">
      <c r="A4" s="752"/>
      <c r="B4" s="764"/>
      <c r="C4" s="1070"/>
      <c r="D4" s="1073">
        <v>46566</v>
      </c>
      <c r="E4" s="1075"/>
      <c r="F4" s="1078">
        <v>117844</v>
      </c>
      <c r="G4" s="1080"/>
      <c r="H4" s="1083"/>
    </row>
    <row r="5" spans="1:8">
      <c r="A5" s="780" t="s">
        <v>523</v>
      </c>
      <c r="B5" s="765"/>
      <c r="C5" s="1069"/>
      <c r="D5" s="1072">
        <v>124175</v>
      </c>
      <c r="E5" s="1074"/>
      <c r="F5" s="1077">
        <v>268375</v>
      </c>
      <c r="G5" s="1079"/>
      <c r="H5" s="1082"/>
    </row>
    <row r="6" spans="1:8">
      <c r="A6" s="752"/>
      <c r="B6" s="764"/>
      <c r="C6" s="1070"/>
      <c r="D6" s="1073">
        <v>46929</v>
      </c>
      <c r="E6" s="1075"/>
      <c r="F6" s="1078">
        <v>119602</v>
      </c>
      <c r="G6" s="1080"/>
      <c r="H6" s="1083"/>
    </row>
    <row r="7" spans="1:8">
      <c r="A7" s="780" t="s">
        <v>481</v>
      </c>
      <c r="B7" s="765"/>
      <c r="C7" s="1069"/>
      <c r="D7" s="1072">
        <v>112245</v>
      </c>
      <c r="E7" s="1074"/>
      <c r="F7" s="1077">
        <v>301035</v>
      </c>
      <c r="G7" s="1079"/>
      <c r="H7" s="1082"/>
    </row>
    <row r="8" spans="1:8">
      <c r="A8" s="752"/>
      <c r="B8" s="764"/>
      <c r="C8" s="1070"/>
      <c r="D8" s="1073">
        <v>83354</v>
      </c>
      <c r="E8" s="1075"/>
      <c r="F8" s="1078">
        <v>154376</v>
      </c>
      <c r="G8" s="1080"/>
      <c r="H8" s="1083"/>
    </row>
    <row r="9" spans="1:8">
      <c r="A9" s="780" t="s">
        <v>324</v>
      </c>
      <c r="B9" s="765"/>
      <c r="C9" s="1069"/>
      <c r="D9" s="1072">
        <v>164001</v>
      </c>
      <c r="E9" s="1074"/>
      <c r="F9" s="1077">
        <v>277467</v>
      </c>
      <c r="G9" s="1079"/>
      <c r="H9" s="1082"/>
    </row>
    <row r="10" spans="1:8">
      <c r="A10" s="752"/>
      <c r="B10" s="764"/>
      <c r="C10" s="1070"/>
      <c r="D10" s="1073">
        <v>103765</v>
      </c>
      <c r="E10" s="1075"/>
      <c r="F10" s="1078">
        <v>128378</v>
      </c>
      <c r="G10" s="1080"/>
      <c r="H10" s="1083"/>
    </row>
    <row r="11" spans="1:8">
      <c r="A11" s="780" t="s">
        <v>139</v>
      </c>
      <c r="B11" s="765"/>
      <c r="C11" s="1069"/>
      <c r="D11" s="1072">
        <v>209843</v>
      </c>
      <c r="E11" s="1074"/>
      <c r="F11" s="1077">
        <v>282256</v>
      </c>
      <c r="G11" s="1079"/>
      <c r="H11" s="1082"/>
    </row>
    <row r="12" spans="1:8">
      <c r="A12" s="752"/>
      <c r="B12" s="764"/>
      <c r="C12" s="1071"/>
      <c r="D12" s="1073">
        <v>171157</v>
      </c>
      <c r="E12" s="1075"/>
      <c r="F12" s="1078">
        <v>145453</v>
      </c>
      <c r="G12" s="1080"/>
      <c r="H12" s="1083"/>
    </row>
    <row r="13" spans="1:8">
      <c r="A13" s="780"/>
      <c r="B13" s="765"/>
      <c r="C13" s="1069"/>
      <c r="D13" s="1072">
        <v>142140</v>
      </c>
      <c r="E13" s="1074"/>
      <c r="F13" s="1077">
        <v>280143</v>
      </c>
      <c r="G13" s="1081"/>
      <c r="H13" s="1082"/>
    </row>
    <row r="14" spans="1:8">
      <c r="A14" s="752"/>
      <c r="B14" s="764"/>
      <c r="C14" s="1070"/>
      <c r="D14" s="1073">
        <v>90354</v>
      </c>
      <c r="E14" s="1075"/>
      <c r="F14" s="1078">
        <v>133131</v>
      </c>
      <c r="G14" s="1080"/>
      <c r="H14" s="1083"/>
    </row>
    <row r="17" spans="1:11">
      <c r="A17" s="1061" t="s">
        <v>24</v>
      </c>
    </row>
    <row r="18" spans="1:11">
      <c r="A18" s="1062"/>
      <c r="B18" s="1062" t="str">
        <f>実質収支比率等に係る経年分析!F$46</f>
        <v>H30</v>
      </c>
      <c r="C18" s="1062" t="str">
        <f>実質収支比率等に係る経年分析!G$46</f>
        <v>R01</v>
      </c>
      <c r="D18" s="1062" t="str">
        <f>実質収支比率等に係る経年分析!H$46</f>
        <v>R02</v>
      </c>
      <c r="E18" s="1062" t="str">
        <f>実質収支比率等に係る経年分析!I$46</f>
        <v>R03</v>
      </c>
      <c r="F18" s="1062" t="str">
        <f>実質収支比率等に係る経年分析!J$46</f>
        <v>R04</v>
      </c>
    </row>
    <row r="19" spans="1:11">
      <c r="A19" s="1062" t="s">
        <v>87</v>
      </c>
      <c r="B19" s="1062">
        <f>ROUND(VALUE(SUBSTITUTE(実質収支比率等に係る経年分析!F$48,"▲","-")),2)</f>
        <v>1.51</v>
      </c>
      <c r="C19" s="1062">
        <f>ROUND(VALUE(SUBSTITUTE(実質収支比率等に係る経年分析!G$48,"▲","-")),2)</f>
        <v>1.5</v>
      </c>
      <c r="D19" s="1062">
        <f>ROUND(VALUE(SUBSTITUTE(実質収支比率等に係る経年分析!H$48,"▲","-")),2)</f>
        <v>1.32</v>
      </c>
      <c r="E19" s="1062">
        <f>ROUND(VALUE(SUBSTITUTE(実質収支比率等に係る経年分析!I$48,"▲","-")),2)</f>
        <v>1.87</v>
      </c>
      <c r="F19" s="1062">
        <f>ROUND(VALUE(SUBSTITUTE(実質収支比率等に係る経年分析!J$48,"▲","-")),2)</f>
        <v>1.03</v>
      </c>
    </row>
    <row r="20" spans="1:11">
      <c r="A20" s="1062" t="s">
        <v>34</v>
      </c>
      <c r="B20" s="1062">
        <f>ROUND(VALUE(SUBSTITUTE(実質収支比率等に係る経年分析!F$47,"▲","-")),2)</f>
        <v>31.32</v>
      </c>
      <c r="C20" s="1062">
        <f>ROUND(VALUE(SUBSTITUTE(実質収支比率等に係る経年分析!G$47,"▲","-")),2)</f>
        <v>25.44</v>
      </c>
      <c r="D20" s="1062">
        <f>ROUND(VALUE(SUBSTITUTE(実質収支比率等に係る経年分析!H$47,"▲","-")),2)</f>
        <v>24.39</v>
      </c>
      <c r="E20" s="1062">
        <f>ROUND(VALUE(SUBSTITUTE(実質収支比率等に係る経年分析!I$47,"▲","-")),2)</f>
        <v>21.81</v>
      </c>
      <c r="F20" s="1062">
        <f>ROUND(VALUE(SUBSTITUTE(実質収支比率等に係る経年分析!J$47,"▲","-")),2)</f>
        <v>22.45</v>
      </c>
    </row>
    <row r="21" spans="1:11">
      <c r="A21" s="1062" t="s">
        <v>110</v>
      </c>
      <c r="B21" s="1062">
        <f>IF(ISNUMBER(VALUE(SUBSTITUTE(実質収支比率等に係る経年分析!F$49,"▲","-"))),ROUND(VALUE(SUBSTITUTE(実質収支比率等に係る経年分析!F$49,"▲","-")),2),NA())</f>
        <v>-1.95</v>
      </c>
      <c r="C21" s="1062">
        <f>IF(ISNUMBER(VALUE(SUBSTITUTE(実質収支比率等に係る経年分析!G$49,"▲","-"))),ROUND(VALUE(SUBSTITUTE(実質収支比率等に係る経年分析!G$49,"▲","-")),2),NA())</f>
        <v>-5.71</v>
      </c>
      <c r="D21" s="1062">
        <f>IF(ISNUMBER(VALUE(SUBSTITUTE(実質収支比率等に係る経年分析!H$49,"▲","-"))),ROUND(VALUE(SUBSTITUTE(実質収支比率等に係る経年分析!H$49,"▲","-")),2),NA())</f>
        <v>-0.11</v>
      </c>
      <c r="E21" s="1062">
        <f>IF(ISNUMBER(VALUE(SUBSTITUTE(実質収支比率等に係る経年分析!I$49,"▲","-"))),ROUND(VALUE(SUBSTITUTE(実質収支比率等に係る経年分析!I$49,"▲","-")),2),NA())</f>
        <v>0.69</v>
      </c>
      <c r="F21" s="1062">
        <f>IF(ISNUMBER(VALUE(SUBSTITUTE(実質収支比率等に係る経年分析!J$49,"▲","-"))),ROUND(VALUE(SUBSTITUTE(実質収支比率等に係る経年分析!J$49,"▲","-")),2),NA())</f>
        <v>-0.89</v>
      </c>
    </row>
    <row r="24" spans="1:11">
      <c r="A24" s="1061" t="s">
        <v>99</v>
      </c>
    </row>
    <row r="25" spans="1:11">
      <c r="A25" s="1063"/>
      <c r="B25" s="1063" t="str">
        <f>'連結実質赤字比率に係る赤字・黒字の構成分析'!F$33</f>
        <v>H30</v>
      </c>
      <c r="C25" s="1063"/>
      <c r="D25" s="1063" t="str">
        <f>'連結実質赤字比率に係る赤字・黒字の構成分析'!G$33</f>
        <v>R01</v>
      </c>
      <c r="E25" s="1063"/>
      <c r="F25" s="1063" t="str">
        <f>'連結実質赤字比率に係る赤字・黒字の構成分析'!H$33</f>
        <v>R02</v>
      </c>
      <c r="G25" s="1063"/>
      <c r="H25" s="1063" t="str">
        <f>'連結実質赤字比率に係る赤字・黒字の構成分析'!I$33</f>
        <v>R03</v>
      </c>
      <c r="I25" s="1063"/>
      <c r="J25" s="1063" t="str">
        <f>'連結実質赤字比率に係る赤字・黒字の構成分析'!J$33</f>
        <v>R04</v>
      </c>
      <c r="K25" s="1063"/>
    </row>
    <row r="26" spans="1:11">
      <c r="A26" s="1063"/>
      <c r="B26" s="1063" t="s">
        <v>111</v>
      </c>
      <c r="C26" s="1063" t="s">
        <v>73</v>
      </c>
      <c r="D26" s="1063" t="s">
        <v>111</v>
      </c>
      <c r="E26" s="1063" t="s">
        <v>73</v>
      </c>
      <c r="F26" s="1063" t="s">
        <v>111</v>
      </c>
      <c r="G26" s="1063" t="s">
        <v>73</v>
      </c>
      <c r="H26" s="1063" t="s">
        <v>111</v>
      </c>
      <c r="I26" s="1063" t="s">
        <v>73</v>
      </c>
      <c r="J26" s="1063" t="s">
        <v>111</v>
      </c>
      <c r="K26" s="1063" t="s">
        <v>73</v>
      </c>
    </row>
    <row r="27" spans="1:11">
      <c r="A27" s="1063" t="str">
        <f>IF('連結実質赤字比率に係る赤字・黒字の構成分析'!C$43="",NA(),'連結実質赤字比率に係る赤字・黒字の構成分析'!C$43)</f>
        <v>その他会計（黒字）</v>
      </c>
      <c r="B27" s="1063" t="e">
        <f>IF(ROUND(VALUE(SUBSTITUTE('連結実質赤字比率に係る赤字・黒字の構成分析'!F$43,"▲","-")),2)&lt;0,ABS(ROUND(VALUE(SUBSTITUTE('連結実質赤字比率に係る赤字・黒字の構成分析'!F$43,"▲","-")),2)),NA())</f>
        <v>#VALUE!</v>
      </c>
      <c r="C27" s="1063" t="e">
        <f>IF(ROUND(VALUE(SUBSTITUTE('連結実質赤字比率に係る赤字・黒字の構成分析'!F$43,"▲","-")),2)&gt;=0,ABS(ROUND(VALUE(SUBSTITUTE('連結実質赤字比率に係る赤字・黒字の構成分析'!F$43,"▲","-")),2)),NA())</f>
        <v>#VALUE!</v>
      </c>
      <c r="D27" s="1063" t="e">
        <f>IF(ROUND(VALUE(SUBSTITUTE('連結実質赤字比率に係る赤字・黒字の構成分析'!G$43,"▲","-")),2)&lt;0,ABS(ROUND(VALUE(SUBSTITUTE('連結実質赤字比率に係る赤字・黒字の構成分析'!G$43,"▲","-")),2)),NA())</f>
        <v>#VALUE!</v>
      </c>
      <c r="E27" s="1063" t="e">
        <f>IF(ROUND(VALUE(SUBSTITUTE('連結実質赤字比率に係る赤字・黒字の構成分析'!G$43,"▲","-")),2)&gt;=0,ABS(ROUND(VALUE(SUBSTITUTE('連結実質赤字比率に係る赤字・黒字の構成分析'!G$43,"▲","-")),2)),NA())</f>
        <v>#VALUE!</v>
      </c>
      <c r="F27" s="1063" t="e">
        <f>IF(ROUND(VALUE(SUBSTITUTE('連結実質赤字比率に係る赤字・黒字の構成分析'!H$43,"▲","-")),2)&lt;0,ABS(ROUND(VALUE(SUBSTITUTE('連結実質赤字比率に係る赤字・黒字の構成分析'!H$43,"▲","-")),2)),NA())</f>
        <v>#VALUE!</v>
      </c>
      <c r="G27" s="1063" t="e">
        <f>IF(ROUND(VALUE(SUBSTITUTE('連結実質赤字比率に係る赤字・黒字の構成分析'!H$43,"▲","-")),2)&gt;=0,ABS(ROUND(VALUE(SUBSTITUTE('連結実質赤字比率に係る赤字・黒字の構成分析'!H$43,"▲","-")),2)),NA())</f>
        <v>#VALUE!</v>
      </c>
      <c r="H27" s="1063" t="e">
        <f>IF(ROUND(VALUE(SUBSTITUTE('連結実質赤字比率に係る赤字・黒字の構成分析'!I$43,"▲","-")),2)&lt;0,ABS(ROUND(VALUE(SUBSTITUTE('連結実質赤字比率に係る赤字・黒字の構成分析'!I$43,"▲","-")),2)),NA())</f>
        <v>#VALUE!</v>
      </c>
      <c r="I27" s="1063" t="e">
        <f>IF(ROUND(VALUE(SUBSTITUTE('連結実質赤字比率に係る赤字・黒字の構成分析'!I$43,"▲","-")),2)&gt;=0,ABS(ROUND(VALUE(SUBSTITUTE('連結実質赤字比率に係る赤字・黒字の構成分析'!I$43,"▲","-")),2)),NA())</f>
        <v>#VALUE!</v>
      </c>
      <c r="J27" s="1063" t="e">
        <f>IF(ROUND(VALUE(SUBSTITUTE('連結実質赤字比率に係る赤字・黒字の構成分析'!J$43,"▲","-")),2)&lt;0,ABS(ROUND(VALUE(SUBSTITUTE('連結実質赤字比率に係る赤字・黒字の構成分析'!J$43,"▲","-")),2)),NA())</f>
        <v>#VALUE!</v>
      </c>
      <c r="K27" s="1063" t="e">
        <f>IF(ROUND(VALUE(SUBSTITUTE('連結実質赤字比率に係る赤字・黒字の構成分析'!J$43,"▲","-")),2)&gt;=0,ABS(ROUND(VALUE(SUBSTITUTE('連結実質赤字比率に係る赤字・黒字の構成分析'!J$43,"▲","-")),2)),NA())</f>
        <v>#VALUE!</v>
      </c>
    </row>
    <row r="28" spans="1:11">
      <c r="A28" s="1063" t="str">
        <f>IF('連結実質赤字比率に係る赤字・黒字の構成分析'!C$42="",NA(),'連結実質赤字比率に係る赤字・黒字の構成分析'!C$42)</f>
        <v>その他会計（赤字）</v>
      </c>
      <c r="B28" s="1063" t="e">
        <f>IF(ROUND(VALUE(SUBSTITUTE('連結実質赤字比率に係る赤字・黒字の構成分析'!F$42,"▲","-")),2)&lt;0,ABS(ROUND(VALUE(SUBSTITUTE('連結実質赤字比率に係る赤字・黒字の構成分析'!F$42,"▲","-")),2)),NA())</f>
        <v>#VALUE!</v>
      </c>
      <c r="C28" s="1063" t="e">
        <f>IF(ROUND(VALUE(SUBSTITUTE('連結実質赤字比率に係る赤字・黒字の構成分析'!F$42,"▲","-")),2)&gt;=0,ABS(ROUND(VALUE(SUBSTITUTE('連結実質赤字比率に係る赤字・黒字の構成分析'!F$42,"▲","-")),2)),NA())</f>
        <v>#VALUE!</v>
      </c>
      <c r="D28" s="1063" t="e">
        <f>IF(ROUND(VALUE(SUBSTITUTE('連結実質赤字比率に係る赤字・黒字の構成分析'!G$42,"▲","-")),2)&lt;0,ABS(ROUND(VALUE(SUBSTITUTE('連結実質赤字比率に係る赤字・黒字の構成分析'!G$42,"▲","-")),2)),NA())</f>
        <v>#VALUE!</v>
      </c>
      <c r="E28" s="1063" t="e">
        <f>IF(ROUND(VALUE(SUBSTITUTE('連結実質赤字比率に係る赤字・黒字の構成分析'!G$42,"▲","-")),2)&gt;=0,ABS(ROUND(VALUE(SUBSTITUTE('連結実質赤字比率に係る赤字・黒字の構成分析'!G$42,"▲","-")),2)),NA())</f>
        <v>#VALUE!</v>
      </c>
      <c r="F28" s="1063" t="e">
        <f>IF(ROUND(VALUE(SUBSTITUTE('連結実質赤字比率に係る赤字・黒字の構成分析'!H$42,"▲","-")),2)&lt;0,ABS(ROUND(VALUE(SUBSTITUTE('連結実質赤字比率に係る赤字・黒字の構成分析'!H$42,"▲","-")),2)),NA())</f>
        <v>#VALUE!</v>
      </c>
      <c r="G28" s="1063" t="e">
        <f>IF(ROUND(VALUE(SUBSTITUTE('連結実質赤字比率に係る赤字・黒字の構成分析'!H$42,"▲","-")),2)&gt;=0,ABS(ROUND(VALUE(SUBSTITUTE('連結実質赤字比率に係る赤字・黒字の構成分析'!H$42,"▲","-")),2)),NA())</f>
        <v>#VALUE!</v>
      </c>
      <c r="H28" s="1063" t="e">
        <f>IF(ROUND(VALUE(SUBSTITUTE('連結実質赤字比率に係る赤字・黒字の構成分析'!I$42,"▲","-")),2)&lt;0,ABS(ROUND(VALUE(SUBSTITUTE('連結実質赤字比率に係る赤字・黒字の構成分析'!I$42,"▲","-")),2)),NA())</f>
        <v>#VALUE!</v>
      </c>
      <c r="I28" s="1063" t="e">
        <f>IF(ROUND(VALUE(SUBSTITUTE('連結実質赤字比率に係る赤字・黒字の構成分析'!I$42,"▲","-")),2)&gt;=0,ABS(ROUND(VALUE(SUBSTITUTE('連結実質赤字比率に係る赤字・黒字の構成分析'!I$42,"▲","-")),2)),NA())</f>
        <v>#VALUE!</v>
      </c>
      <c r="J28" s="1063" t="e">
        <f>IF(ROUND(VALUE(SUBSTITUTE('連結実質赤字比率に係る赤字・黒字の構成分析'!J$42,"▲","-")),2)&lt;0,ABS(ROUND(VALUE(SUBSTITUTE('連結実質赤字比率に係る赤字・黒字の構成分析'!J$42,"▲","-")),2)),NA())</f>
        <v>#VALUE!</v>
      </c>
      <c r="K28" s="1063" t="e">
        <f>IF(ROUND(VALUE(SUBSTITUTE('連結実質赤字比率に係る赤字・黒字の構成分析'!J$42,"▲","-")),2)&gt;=0,ABS(ROUND(VALUE(SUBSTITUTE('連結実質赤字比率に係る赤字・黒字の構成分析'!J$42,"▲","-")),2)),NA())</f>
        <v>#VALUE!</v>
      </c>
    </row>
    <row r="29" spans="1:11">
      <c r="A29" s="1063" t="e">
        <f>IF('連結実質赤字比率に係る赤字・黒字の構成分析'!C$41="",NA(),'連結実質赤字比率に係る赤字・黒字の構成分析'!C$41)</f>
        <v>#N/A</v>
      </c>
      <c r="B29" s="1063" t="e">
        <f>IF(ROUND(VALUE(SUBSTITUTE('連結実質赤字比率に係る赤字・黒字の構成分析'!F$41,"▲","-")),2)&lt;0,ABS(ROUND(VALUE(SUBSTITUTE('連結実質赤字比率に係る赤字・黒字の構成分析'!F$41,"▲","-")),2)),NA())</f>
        <v>#VALUE!</v>
      </c>
      <c r="C29" s="1063" t="e">
        <f>IF(ROUND(VALUE(SUBSTITUTE('連結実質赤字比率に係る赤字・黒字の構成分析'!F$41,"▲","-")),2)&gt;=0,ABS(ROUND(VALUE(SUBSTITUTE('連結実質赤字比率に係る赤字・黒字の構成分析'!F$41,"▲","-")),2)),NA())</f>
        <v>#VALUE!</v>
      </c>
      <c r="D29" s="1063" t="e">
        <f>IF(ROUND(VALUE(SUBSTITUTE('連結実質赤字比率に係る赤字・黒字の構成分析'!G$41,"▲","-")),2)&lt;0,ABS(ROUND(VALUE(SUBSTITUTE('連結実質赤字比率に係る赤字・黒字の構成分析'!G$41,"▲","-")),2)),NA())</f>
        <v>#VALUE!</v>
      </c>
      <c r="E29" s="1063" t="e">
        <f>IF(ROUND(VALUE(SUBSTITUTE('連結実質赤字比率に係る赤字・黒字の構成分析'!G$41,"▲","-")),2)&gt;=0,ABS(ROUND(VALUE(SUBSTITUTE('連結実質赤字比率に係る赤字・黒字の構成分析'!G$41,"▲","-")),2)),NA())</f>
        <v>#VALUE!</v>
      </c>
      <c r="F29" s="1063" t="e">
        <f>IF(ROUND(VALUE(SUBSTITUTE('連結実質赤字比率に係る赤字・黒字の構成分析'!H$41,"▲","-")),2)&lt;0,ABS(ROUND(VALUE(SUBSTITUTE('連結実質赤字比率に係る赤字・黒字の構成分析'!H$41,"▲","-")),2)),NA())</f>
        <v>#VALUE!</v>
      </c>
      <c r="G29" s="1063" t="e">
        <f>IF(ROUND(VALUE(SUBSTITUTE('連結実質赤字比率に係る赤字・黒字の構成分析'!H$41,"▲","-")),2)&gt;=0,ABS(ROUND(VALUE(SUBSTITUTE('連結実質赤字比率に係る赤字・黒字の構成分析'!H$41,"▲","-")),2)),NA())</f>
        <v>#VALUE!</v>
      </c>
      <c r="H29" s="1063" t="e">
        <f>IF(ROUND(VALUE(SUBSTITUTE('連結実質赤字比率に係る赤字・黒字の構成分析'!I$41,"▲","-")),2)&lt;0,ABS(ROUND(VALUE(SUBSTITUTE('連結実質赤字比率に係る赤字・黒字の構成分析'!I$41,"▲","-")),2)),NA())</f>
        <v>#VALUE!</v>
      </c>
      <c r="I29" s="1063" t="e">
        <f>IF(ROUND(VALUE(SUBSTITUTE('連結実質赤字比率に係る赤字・黒字の構成分析'!I$41,"▲","-")),2)&gt;=0,ABS(ROUND(VALUE(SUBSTITUTE('連結実質赤字比率に係る赤字・黒字の構成分析'!I$41,"▲","-")),2)),NA())</f>
        <v>#VALUE!</v>
      </c>
      <c r="J29" s="1063" t="e">
        <f>IF(ROUND(VALUE(SUBSTITUTE('連結実質赤字比率に係る赤字・黒字の構成分析'!J$41,"▲","-")),2)&lt;0,ABS(ROUND(VALUE(SUBSTITUTE('連結実質赤字比率に係る赤字・黒字の構成分析'!J$41,"▲","-")),2)),NA())</f>
        <v>#VALUE!</v>
      </c>
      <c r="K29" s="1063" t="e">
        <f>IF(ROUND(VALUE(SUBSTITUTE('連結実質赤字比率に係る赤字・黒字の構成分析'!J$41,"▲","-")),2)&gt;=0,ABS(ROUND(VALUE(SUBSTITUTE('連結実質赤字比率に係る赤字・黒字の構成分析'!J$41,"▲","-")),2)),NA())</f>
        <v>#VALUE!</v>
      </c>
    </row>
    <row r="30" spans="1:11">
      <c r="A30" s="1063" t="e">
        <f>IF('連結実質赤字比率に係る赤字・黒字の構成分析'!C$40="",NA(),'連結実質赤字比率に係る赤字・黒字の構成分析'!C$40)</f>
        <v>#N/A</v>
      </c>
      <c r="B30" s="1063" t="e">
        <f>IF(ROUND(VALUE(SUBSTITUTE('連結実質赤字比率に係る赤字・黒字の構成分析'!F$40,"▲","-")),2)&lt;0,ABS(ROUND(VALUE(SUBSTITUTE('連結実質赤字比率に係る赤字・黒字の構成分析'!F$40,"▲","-")),2)),NA())</f>
        <v>#VALUE!</v>
      </c>
      <c r="C30" s="1063" t="e">
        <f>IF(ROUND(VALUE(SUBSTITUTE('連結実質赤字比率に係る赤字・黒字の構成分析'!F$40,"▲","-")),2)&gt;=0,ABS(ROUND(VALUE(SUBSTITUTE('連結実質赤字比率に係る赤字・黒字の構成分析'!F$40,"▲","-")),2)),NA())</f>
        <v>#VALUE!</v>
      </c>
      <c r="D30" s="1063" t="e">
        <f>IF(ROUND(VALUE(SUBSTITUTE('連結実質赤字比率に係る赤字・黒字の構成分析'!G$40,"▲","-")),2)&lt;0,ABS(ROUND(VALUE(SUBSTITUTE('連結実質赤字比率に係る赤字・黒字の構成分析'!G$40,"▲","-")),2)),NA())</f>
        <v>#VALUE!</v>
      </c>
      <c r="E30" s="1063" t="e">
        <f>IF(ROUND(VALUE(SUBSTITUTE('連結実質赤字比率に係る赤字・黒字の構成分析'!G$40,"▲","-")),2)&gt;=0,ABS(ROUND(VALUE(SUBSTITUTE('連結実質赤字比率に係る赤字・黒字の構成分析'!G$40,"▲","-")),2)),NA())</f>
        <v>#VALUE!</v>
      </c>
      <c r="F30" s="1063" t="e">
        <f>IF(ROUND(VALUE(SUBSTITUTE('連結実質赤字比率に係る赤字・黒字の構成分析'!H$40,"▲","-")),2)&lt;0,ABS(ROUND(VALUE(SUBSTITUTE('連結実質赤字比率に係る赤字・黒字の構成分析'!H$40,"▲","-")),2)),NA())</f>
        <v>#VALUE!</v>
      </c>
      <c r="G30" s="1063" t="e">
        <f>IF(ROUND(VALUE(SUBSTITUTE('連結実質赤字比率に係る赤字・黒字の構成分析'!H$40,"▲","-")),2)&gt;=0,ABS(ROUND(VALUE(SUBSTITUTE('連結実質赤字比率に係る赤字・黒字の構成分析'!H$40,"▲","-")),2)),NA())</f>
        <v>#VALUE!</v>
      </c>
      <c r="H30" s="1063" t="e">
        <f>IF(ROUND(VALUE(SUBSTITUTE('連結実質赤字比率に係る赤字・黒字の構成分析'!I$40,"▲","-")),2)&lt;0,ABS(ROUND(VALUE(SUBSTITUTE('連結実質赤字比率に係る赤字・黒字の構成分析'!I$40,"▲","-")),2)),NA())</f>
        <v>#VALUE!</v>
      </c>
      <c r="I30" s="1063" t="e">
        <f>IF(ROUND(VALUE(SUBSTITUTE('連結実質赤字比率に係る赤字・黒字の構成分析'!I$40,"▲","-")),2)&gt;=0,ABS(ROUND(VALUE(SUBSTITUTE('連結実質赤字比率に係る赤字・黒字の構成分析'!I$40,"▲","-")),2)),NA())</f>
        <v>#VALUE!</v>
      </c>
      <c r="J30" s="1063" t="e">
        <f>IF(ROUND(VALUE(SUBSTITUTE('連結実質赤字比率に係る赤字・黒字の構成分析'!J$40,"▲","-")),2)&lt;0,ABS(ROUND(VALUE(SUBSTITUTE('連結実質赤字比率に係る赤字・黒字の構成分析'!J$40,"▲","-")),2)),NA())</f>
        <v>#VALUE!</v>
      </c>
      <c r="K30" s="1063" t="e">
        <f>IF(ROUND(VALUE(SUBSTITUTE('連結実質赤字比率に係る赤字・黒字の構成分析'!J$40,"▲","-")),2)&gt;=0,ABS(ROUND(VALUE(SUBSTITUTE('連結実質赤字比率に係る赤字・黒字の構成分析'!J$40,"▲","-")),2)),NA())</f>
        <v>#VALUE!</v>
      </c>
    </row>
    <row r="31" spans="1:11">
      <c r="A31" s="1063" t="e">
        <f>IF('連結実質赤字比率に係る赤字・黒字の構成分析'!C$39="",NA(),'連結実質赤字比率に係る赤字・黒字の構成分析'!C$39)</f>
        <v>#N/A</v>
      </c>
      <c r="B31" s="1063" t="e">
        <f>IF(ROUND(VALUE(SUBSTITUTE('連結実質赤字比率に係る赤字・黒字の構成分析'!F$39,"▲","-")),2)&lt;0,ABS(ROUND(VALUE(SUBSTITUTE('連結実質赤字比率に係る赤字・黒字の構成分析'!F$39,"▲","-")),2)),NA())</f>
        <v>#VALUE!</v>
      </c>
      <c r="C31" s="1063" t="e">
        <f>IF(ROUND(VALUE(SUBSTITUTE('連結実質赤字比率に係る赤字・黒字の構成分析'!F$39,"▲","-")),2)&gt;=0,ABS(ROUND(VALUE(SUBSTITUTE('連結実質赤字比率に係る赤字・黒字の構成分析'!F$39,"▲","-")),2)),NA())</f>
        <v>#VALUE!</v>
      </c>
      <c r="D31" s="1063" t="e">
        <f>IF(ROUND(VALUE(SUBSTITUTE('連結実質赤字比率に係る赤字・黒字の構成分析'!G$39,"▲","-")),2)&lt;0,ABS(ROUND(VALUE(SUBSTITUTE('連結実質赤字比率に係る赤字・黒字の構成分析'!G$39,"▲","-")),2)),NA())</f>
        <v>#VALUE!</v>
      </c>
      <c r="E31" s="1063" t="e">
        <f>IF(ROUND(VALUE(SUBSTITUTE('連結実質赤字比率に係る赤字・黒字の構成分析'!G$39,"▲","-")),2)&gt;=0,ABS(ROUND(VALUE(SUBSTITUTE('連結実質赤字比率に係る赤字・黒字の構成分析'!G$39,"▲","-")),2)),NA())</f>
        <v>#VALUE!</v>
      </c>
      <c r="F31" s="1063" t="e">
        <f>IF(ROUND(VALUE(SUBSTITUTE('連結実質赤字比率に係る赤字・黒字の構成分析'!H$39,"▲","-")),2)&lt;0,ABS(ROUND(VALUE(SUBSTITUTE('連結実質赤字比率に係る赤字・黒字の構成分析'!H$39,"▲","-")),2)),NA())</f>
        <v>#VALUE!</v>
      </c>
      <c r="G31" s="1063" t="e">
        <f>IF(ROUND(VALUE(SUBSTITUTE('連結実質赤字比率に係る赤字・黒字の構成分析'!H$39,"▲","-")),2)&gt;=0,ABS(ROUND(VALUE(SUBSTITUTE('連結実質赤字比率に係る赤字・黒字の構成分析'!H$39,"▲","-")),2)),NA())</f>
        <v>#VALUE!</v>
      </c>
      <c r="H31" s="1063" t="e">
        <f>IF(ROUND(VALUE(SUBSTITUTE('連結実質赤字比率に係る赤字・黒字の構成分析'!I$39,"▲","-")),2)&lt;0,ABS(ROUND(VALUE(SUBSTITUTE('連結実質赤字比率に係る赤字・黒字の構成分析'!I$39,"▲","-")),2)),NA())</f>
        <v>#VALUE!</v>
      </c>
      <c r="I31" s="1063" t="e">
        <f>IF(ROUND(VALUE(SUBSTITUTE('連結実質赤字比率に係る赤字・黒字の構成分析'!I$39,"▲","-")),2)&gt;=0,ABS(ROUND(VALUE(SUBSTITUTE('連結実質赤字比率に係る赤字・黒字の構成分析'!I$39,"▲","-")),2)),NA())</f>
        <v>#VALUE!</v>
      </c>
      <c r="J31" s="1063" t="e">
        <f>IF(ROUND(VALUE(SUBSTITUTE('連結実質赤字比率に係る赤字・黒字の構成分析'!J$39,"▲","-")),2)&lt;0,ABS(ROUND(VALUE(SUBSTITUTE('連結実質赤字比率に係る赤字・黒字の構成分析'!J$39,"▲","-")),2)),NA())</f>
        <v>#VALUE!</v>
      </c>
      <c r="K31" s="1063" t="e">
        <f>IF(ROUND(VALUE(SUBSTITUTE('連結実質赤字比率に係る赤字・黒字の構成分析'!J$39,"▲","-")),2)&gt;=0,ABS(ROUND(VALUE(SUBSTITUTE('連結実質赤字比率に係る赤字・黒字の構成分析'!J$39,"▲","-")),2)),NA())</f>
        <v>#VALUE!</v>
      </c>
    </row>
    <row r="32" spans="1:11">
      <c r="A32" s="1063" t="e">
        <f>IF('連結実質赤字比率に係る赤字・黒字の構成分析'!C$38="",NA(),'連結実質赤字比率に係る赤字・黒字の構成分析'!C$38)</f>
        <v>#N/A</v>
      </c>
      <c r="B32" s="1063" t="e">
        <f>IF(ROUND(VALUE(SUBSTITUTE('連結実質赤字比率に係る赤字・黒字の構成分析'!F$38,"▲","-")),2)&lt;0,ABS(ROUND(VALUE(SUBSTITUTE('連結実質赤字比率に係る赤字・黒字の構成分析'!F$38,"▲","-")),2)),NA())</f>
        <v>#VALUE!</v>
      </c>
      <c r="C32" s="1063" t="e">
        <f>IF(ROUND(VALUE(SUBSTITUTE('連結実質赤字比率に係る赤字・黒字の構成分析'!F$38,"▲","-")),2)&gt;=0,ABS(ROUND(VALUE(SUBSTITUTE('連結実質赤字比率に係る赤字・黒字の構成分析'!F$38,"▲","-")),2)),NA())</f>
        <v>#VALUE!</v>
      </c>
      <c r="D32" s="1063" t="e">
        <f>IF(ROUND(VALUE(SUBSTITUTE('連結実質赤字比率に係る赤字・黒字の構成分析'!G$38,"▲","-")),2)&lt;0,ABS(ROUND(VALUE(SUBSTITUTE('連結実質赤字比率に係る赤字・黒字の構成分析'!G$38,"▲","-")),2)),NA())</f>
        <v>#VALUE!</v>
      </c>
      <c r="E32" s="1063" t="e">
        <f>IF(ROUND(VALUE(SUBSTITUTE('連結実質赤字比率に係る赤字・黒字の構成分析'!G$38,"▲","-")),2)&gt;=0,ABS(ROUND(VALUE(SUBSTITUTE('連結実質赤字比率に係る赤字・黒字の構成分析'!G$38,"▲","-")),2)),NA())</f>
        <v>#VALUE!</v>
      </c>
      <c r="F32" s="1063" t="e">
        <f>IF(ROUND(VALUE(SUBSTITUTE('連結実質赤字比率に係る赤字・黒字の構成分析'!H$38,"▲","-")),2)&lt;0,ABS(ROUND(VALUE(SUBSTITUTE('連結実質赤字比率に係る赤字・黒字の構成分析'!H$38,"▲","-")),2)),NA())</f>
        <v>#VALUE!</v>
      </c>
      <c r="G32" s="1063" t="e">
        <f>IF(ROUND(VALUE(SUBSTITUTE('連結実質赤字比率に係る赤字・黒字の構成分析'!H$38,"▲","-")),2)&gt;=0,ABS(ROUND(VALUE(SUBSTITUTE('連結実質赤字比率に係る赤字・黒字の構成分析'!H$38,"▲","-")),2)),NA())</f>
        <v>#VALUE!</v>
      </c>
      <c r="H32" s="1063" t="e">
        <f>IF(ROUND(VALUE(SUBSTITUTE('連結実質赤字比率に係る赤字・黒字の構成分析'!I$38,"▲","-")),2)&lt;0,ABS(ROUND(VALUE(SUBSTITUTE('連結実質赤字比率に係る赤字・黒字の構成分析'!I$38,"▲","-")),2)),NA())</f>
        <v>#VALUE!</v>
      </c>
      <c r="I32" s="1063" t="e">
        <f>IF(ROUND(VALUE(SUBSTITUTE('連結実質赤字比率に係る赤字・黒字の構成分析'!I$38,"▲","-")),2)&gt;=0,ABS(ROUND(VALUE(SUBSTITUTE('連結実質赤字比率に係る赤字・黒字の構成分析'!I$38,"▲","-")),2)),NA())</f>
        <v>#VALUE!</v>
      </c>
      <c r="J32" s="1063" t="e">
        <f>IF(ROUND(VALUE(SUBSTITUTE('連結実質赤字比率に係る赤字・黒字の構成分析'!J$38,"▲","-")),2)&lt;0,ABS(ROUND(VALUE(SUBSTITUTE('連結実質赤字比率に係る赤字・黒字の構成分析'!J$38,"▲","-")),2)),NA())</f>
        <v>#VALUE!</v>
      </c>
      <c r="K32" s="1063" t="e">
        <f>IF(ROUND(VALUE(SUBSTITUTE('連結実質赤字比率に係る赤字・黒字の構成分析'!J$38,"▲","-")),2)&gt;=0,ABS(ROUND(VALUE(SUBSTITUTE('連結実質赤字比率に係る赤字・黒字の構成分析'!J$38,"▲","-")),2)),NA())</f>
        <v>#VALUE!</v>
      </c>
    </row>
    <row r="33" spans="1:16">
      <c r="A33" s="1063" t="str">
        <f>IF('連結実質赤字比率に係る赤字・黒字の構成分析'!C$37="",NA(),'連結実質赤字比率に係る赤字・黒字の構成分析'!C$37)</f>
        <v>後期高齢者医療特別会計</v>
      </c>
      <c r="B33" s="1063" t="e">
        <f>IF(ROUND(VALUE(SUBSTITUTE('連結実質赤字比率に係る赤字・黒字の構成分析'!F$37,"▲","-")),2)&lt;0,ABS(ROUND(VALUE(SUBSTITUTE('連結実質赤字比率に係る赤字・黒字の構成分析'!F$37,"▲","-")),2)),NA())</f>
        <v>#N/A</v>
      </c>
      <c r="C33" s="1063">
        <f>IF(ROUND(VALUE(SUBSTITUTE('連結実質赤字比率に係る赤字・黒字の構成分析'!F$37,"▲","-")),2)&gt;=0,ABS(ROUND(VALUE(SUBSTITUTE('連結実質赤字比率に係る赤字・黒字の構成分析'!F$37,"▲","-")),2)),NA())</f>
        <v>0</v>
      </c>
      <c r="D33" s="1063" t="e">
        <f>IF(ROUND(VALUE(SUBSTITUTE('連結実質赤字比率に係る赤字・黒字の構成分析'!G$37,"▲","-")),2)&lt;0,ABS(ROUND(VALUE(SUBSTITUTE('連結実質赤字比率に係る赤字・黒字の構成分析'!G$37,"▲","-")),2)),NA())</f>
        <v>#N/A</v>
      </c>
      <c r="E33" s="1063">
        <f>IF(ROUND(VALUE(SUBSTITUTE('連結実質赤字比率に係る赤字・黒字の構成分析'!G$37,"▲","-")),2)&gt;=0,ABS(ROUND(VALUE(SUBSTITUTE('連結実質赤字比率に係る赤字・黒字の構成分析'!G$37,"▲","-")),2)),NA())</f>
        <v>0</v>
      </c>
      <c r="F33" s="1063" t="e">
        <f>IF(ROUND(VALUE(SUBSTITUTE('連結実質赤字比率に係る赤字・黒字の構成分析'!H$37,"▲","-")),2)&lt;0,ABS(ROUND(VALUE(SUBSTITUTE('連結実質赤字比率に係る赤字・黒字の構成分析'!H$37,"▲","-")),2)),NA())</f>
        <v>#N/A</v>
      </c>
      <c r="G33" s="1063">
        <f>IF(ROUND(VALUE(SUBSTITUTE('連結実質赤字比率に係る赤字・黒字の構成分析'!H$37,"▲","-")),2)&gt;=0,ABS(ROUND(VALUE(SUBSTITUTE('連結実質赤字比率に係る赤字・黒字の構成分析'!H$37,"▲","-")),2)),NA())</f>
        <v>0</v>
      </c>
      <c r="H33" s="1063" t="e">
        <f>IF(ROUND(VALUE(SUBSTITUTE('連結実質赤字比率に係る赤字・黒字の構成分析'!I$37,"▲","-")),2)&lt;0,ABS(ROUND(VALUE(SUBSTITUTE('連結実質赤字比率に係る赤字・黒字の構成分析'!I$37,"▲","-")),2)),NA())</f>
        <v>#N/A</v>
      </c>
      <c r="I33" s="1063">
        <f>IF(ROUND(VALUE(SUBSTITUTE('連結実質赤字比率に係る赤字・黒字の構成分析'!I$37,"▲","-")),2)&gt;=0,ABS(ROUND(VALUE(SUBSTITUTE('連結実質赤字比率に係る赤字・黒字の構成分析'!I$37,"▲","-")),2)),NA())</f>
        <v>0</v>
      </c>
      <c r="J33" s="1063" t="e">
        <f>IF(ROUND(VALUE(SUBSTITUTE('連結実質赤字比率に係る赤字・黒字の構成分析'!J$37,"▲","-")),2)&lt;0,ABS(ROUND(VALUE(SUBSTITUTE('連結実質赤字比率に係る赤字・黒字の構成分析'!J$37,"▲","-")),2)),NA())</f>
        <v>#N/A</v>
      </c>
      <c r="K33" s="1063">
        <f>IF(ROUND(VALUE(SUBSTITUTE('連結実質赤字比率に係る赤字・黒字の構成分析'!J$37,"▲","-")),2)&gt;=0,ABS(ROUND(VALUE(SUBSTITUTE('連結実質赤字比率に係る赤字・黒字の構成分析'!J$37,"▲","-")),2)),NA())</f>
        <v>0</v>
      </c>
    </row>
    <row r="34" spans="1:16">
      <c r="A34" s="1063" t="str">
        <f>IF('連結実質赤字比率に係る赤字・黒字の構成分析'!C$36="",NA(),'連結実質赤字比率に係る赤字・黒字の構成分析'!C$36)</f>
        <v>国民健康保険事業特別会計</v>
      </c>
      <c r="B34" s="1063" t="e">
        <f>IF(ROUND(VALUE(SUBSTITUTE('連結実質赤字比率に係る赤字・黒字の構成分析'!F$36,"▲","-")),2)&lt;0,ABS(ROUND(VALUE(SUBSTITUTE('連結実質赤字比率に係る赤字・黒字の構成分析'!F$36,"▲","-")),2)),NA())</f>
        <v>#N/A</v>
      </c>
      <c r="C34" s="1063">
        <f>IF(ROUND(VALUE(SUBSTITUTE('連結実質赤字比率に係る赤字・黒字の構成分析'!F$36,"▲","-")),2)&gt;=0,ABS(ROUND(VALUE(SUBSTITUTE('連結実質赤字比率に係る赤字・黒字の構成分析'!F$36,"▲","-")),2)),NA())</f>
        <v>0</v>
      </c>
      <c r="D34" s="1063" t="e">
        <f>IF(ROUND(VALUE(SUBSTITUTE('連結実質赤字比率に係る赤字・黒字の構成分析'!G$36,"▲","-")),2)&lt;0,ABS(ROUND(VALUE(SUBSTITUTE('連結実質赤字比率に係る赤字・黒字の構成分析'!G$36,"▲","-")),2)),NA())</f>
        <v>#N/A</v>
      </c>
      <c r="E34" s="1063">
        <f>IF(ROUND(VALUE(SUBSTITUTE('連結実質赤字比率に係る赤字・黒字の構成分析'!G$36,"▲","-")),2)&gt;=0,ABS(ROUND(VALUE(SUBSTITUTE('連結実質赤字比率に係る赤字・黒字の構成分析'!G$36,"▲","-")),2)),NA())</f>
        <v>0</v>
      </c>
      <c r="F34" s="1063" t="e">
        <f>IF(ROUND(VALUE(SUBSTITUTE('連結実質赤字比率に係る赤字・黒字の構成分析'!H$36,"▲","-")),2)&lt;0,ABS(ROUND(VALUE(SUBSTITUTE('連結実質赤字比率に係る赤字・黒字の構成分析'!H$36,"▲","-")),2)),NA())</f>
        <v>#N/A</v>
      </c>
      <c r="G34" s="1063">
        <f>IF(ROUND(VALUE(SUBSTITUTE('連結実質赤字比率に係る赤字・黒字の構成分析'!H$36,"▲","-")),2)&gt;=0,ABS(ROUND(VALUE(SUBSTITUTE('連結実質赤字比率に係る赤字・黒字の構成分析'!H$36,"▲","-")),2)),NA())</f>
        <v>0</v>
      </c>
      <c r="H34" s="1063" t="e">
        <f>IF(ROUND(VALUE(SUBSTITUTE('連結実質赤字比率に係る赤字・黒字の構成分析'!I$36,"▲","-")),2)&lt;0,ABS(ROUND(VALUE(SUBSTITUTE('連結実質赤字比率に係る赤字・黒字の構成分析'!I$36,"▲","-")),2)),NA())</f>
        <v>#N/A</v>
      </c>
      <c r="I34" s="1063">
        <f>IF(ROUND(VALUE(SUBSTITUTE('連結実質赤字比率に係る赤字・黒字の構成分析'!I$36,"▲","-")),2)&gt;=0,ABS(ROUND(VALUE(SUBSTITUTE('連結実質赤字比率に係る赤字・黒字の構成分析'!I$36,"▲","-")),2)),NA())</f>
        <v>1.e-002</v>
      </c>
      <c r="J34" s="1063" t="e">
        <f>IF(ROUND(VALUE(SUBSTITUTE('連結実質赤字比率に係る赤字・黒字の構成分析'!J$36,"▲","-")),2)&lt;0,ABS(ROUND(VALUE(SUBSTITUTE('連結実質赤字比率に係る赤字・黒字の構成分析'!J$36,"▲","-")),2)),NA())</f>
        <v>#N/A</v>
      </c>
      <c r="K34" s="1063">
        <f>IF(ROUND(VALUE(SUBSTITUTE('連結実質赤字比率に係る赤字・黒字の構成分析'!J$36,"▲","-")),2)&gt;=0,ABS(ROUND(VALUE(SUBSTITUTE('連結実質赤字比率に係る赤字・黒字の構成分析'!J$36,"▲","-")),2)),NA())</f>
        <v>1.e-002</v>
      </c>
    </row>
    <row r="35" spans="1:16">
      <c r="A35" s="1063" t="str">
        <f>IF('連結実質赤字比率に係る赤字・黒字の構成分析'!C$35="",NA(),'連結実質赤字比率に係る赤字・黒字の構成分析'!C$35)</f>
        <v>簡易水道事業特別会計</v>
      </c>
      <c r="B35" s="1063" t="e">
        <f>IF(ROUND(VALUE(SUBSTITUTE('連結実質赤字比率に係る赤字・黒字の構成分析'!F$35,"▲","-")),2)&lt;0,ABS(ROUND(VALUE(SUBSTITUTE('連結実質赤字比率に係る赤字・黒字の構成分析'!F$35,"▲","-")),2)),NA())</f>
        <v>#N/A</v>
      </c>
      <c r="C35" s="1063">
        <f>IF(ROUND(VALUE(SUBSTITUTE('連結実質赤字比率に係る赤字・黒字の構成分析'!F$35,"▲","-")),2)&gt;=0,ABS(ROUND(VALUE(SUBSTITUTE('連結実質赤字比率に係る赤字・黒字の構成分析'!F$35,"▲","-")),2)),NA())</f>
        <v>0.11</v>
      </c>
      <c r="D35" s="1063" t="e">
        <f>IF(ROUND(VALUE(SUBSTITUTE('連結実質赤字比率に係る赤字・黒字の構成分析'!G$35,"▲","-")),2)&lt;0,ABS(ROUND(VALUE(SUBSTITUTE('連結実質赤字比率に係る赤字・黒字の構成分析'!G$35,"▲","-")),2)),NA())</f>
        <v>#N/A</v>
      </c>
      <c r="E35" s="1063">
        <f>IF(ROUND(VALUE(SUBSTITUTE('連結実質赤字比率に係る赤字・黒字の構成分析'!G$35,"▲","-")),2)&gt;=0,ABS(ROUND(VALUE(SUBSTITUTE('連結実質赤字比率に係る赤字・黒字の構成分析'!G$35,"▲","-")),2)),NA())</f>
        <v>3.e-002</v>
      </c>
      <c r="F35" s="1063" t="e">
        <f>IF(ROUND(VALUE(SUBSTITUTE('連結実質赤字比率に係る赤字・黒字の構成分析'!H$35,"▲","-")),2)&lt;0,ABS(ROUND(VALUE(SUBSTITUTE('連結実質赤字比率に係る赤字・黒字の構成分析'!H$35,"▲","-")),2)),NA())</f>
        <v>#N/A</v>
      </c>
      <c r="G35" s="1063">
        <f>IF(ROUND(VALUE(SUBSTITUTE('連結実質赤字比率に係る赤字・黒字の構成分析'!H$35,"▲","-")),2)&gt;=0,ABS(ROUND(VALUE(SUBSTITUTE('連結実質赤字比率に係る赤字・黒字の構成分析'!H$35,"▲","-")),2)),NA())</f>
        <v>3.e-002</v>
      </c>
      <c r="H35" s="1063" t="e">
        <f>IF(ROUND(VALUE(SUBSTITUTE('連結実質赤字比率に係る赤字・黒字の構成分析'!I$35,"▲","-")),2)&lt;0,ABS(ROUND(VALUE(SUBSTITUTE('連結実質赤字比率に係る赤字・黒字の構成分析'!I$35,"▲","-")),2)),NA())</f>
        <v>#N/A</v>
      </c>
      <c r="I35" s="1063">
        <f>IF(ROUND(VALUE(SUBSTITUTE('連結実質赤字比率に係る赤字・黒字の構成分析'!I$35,"▲","-")),2)&gt;=0,ABS(ROUND(VALUE(SUBSTITUTE('連結実質赤字比率に係る赤字・黒字の構成分析'!I$35,"▲","-")),2)),NA())</f>
        <v>2.e-002</v>
      </c>
      <c r="J35" s="1063" t="e">
        <f>IF(ROUND(VALUE(SUBSTITUTE('連結実質赤字比率に係る赤字・黒字の構成分析'!J$35,"▲","-")),2)&lt;0,ABS(ROUND(VALUE(SUBSTITUTE('連結実質赤字比率に係る赤字・黒字の構成分析'!J$35,"▲","-")),2)),NA())</f>
        <v>#N/A</v>
      </c>
      <c r="K35" s="1063">
        <f>IF(ROUND(VALUE(SUBSTITUTE('連結実質赤字比率に係る赤字・黒字の構成分析'!J$35,"▲","-")),2)&gt;=0,ABS(ROUND(VALUE(SUBSTITUTE('連結実質赤字比率に係る赤字・黒字の構成分析'!J$35,"▲","-")),2)),NA())</f>
        <v>4.e-002</v>
      </c>
    </row>
    <row r="36" spans="1:16">
      <c r="A36" s="1063" t="str">
        <f>IF('連結実質赤字比率に係る赤字・黒字の構成分析'!C$34="",NA(),'連結実質赤字比率に係る赤字・黒字の構成分析'!C$34)</f>
        <v>一般会計</v>
      </c>
      <c r="B36" s="1063" t="e">
        <f>IF(ROUND(VALUE(SUBSTITUTE('連結実質赤字比率に係る赤字・黒字の構成分析'!F$34,"▲","-")),2)&lt;0,ABS(ROUND(VALUE(SUBSTITUTE('連結実質赤字比率に係る赤字・黒字の構成分析'!F$34,"▲","-")),2)),NA())</f>
        <v>#N/A</v>
      </c>
      <c r="C36" s="1063">
        <f>IF(ROUND(VALUE(SUBSTITUTE('連結実質赤字比率に係る赤字・黒字の構成分析'!F$34,"▲","-")),2)&gt;=0,ABS(ROUND(VALUE(SUBSTITUTE('連結実質赤字比率に係る赤字・黒字の構成分析'!F$34,"▲","-")),2)),NA())</f>
        <v>1.5</v>
      </c>
      <c r="D36" s="1063" t="e">
        <f>IF(ROUND(VALUE(SUBSTITUTE('連結実質赤字比率に係る赤字・黒字の構成分析'!G$34,"▲","-")),2)&lt;0,ABS(ROUND(VALUE(SUBSTITUTE('連結実質赤字比率に係る赤字・黒字の構成分析'!G$34,"▲","-")),2)),NA())</f>
        <v>#N/A</v>
      </c>
      <c r="E36" s="1063">
        <f>IF(ROUND(VALUE(SUBSTITUTE('連結実質赤字比率に係る赤字・黒字の構成分析'!G$34,"▲","-")),2)&gt;=0,ABS(ROUND(VALUE(SUBSTITUTE('連結実質赤字比率に係る赤字・黒字の構成分析'!G$34,"▲","-")),2)),NA())</f>
        <v>1.49</v>
      </c>
      <c r="F36" s="1063" t="e">
        <f>IF(ROUND(VALUE(SUBSTITUTE('連結実質赤字比率に係る赤字・黒字の構成分析'!H$34,"▲","-")),2)&lt;0,ABS(ROUND(VALUE(SUBSTITUTE('連結実質赤字比率に係る赤字・黒字の構成分析'!H$34,"▲","-")),2)),NA())</f>
        <v>#N/A</v>
      </c>
      <c r="G36" s="1063">
        <f>IF(ROUND(VALUE(SUBSTITUTE('連結実質赤字比率に係る赤字・黒字の構成分析'!H$34,"▲","-")),2)&gt;=0,ABS(ROUND(VALUE(SUBSTITUTE('連結実質赤字比率に係る赤字・黒字の構成分析'!H$34,"▲","-")),2)),NA())</f>
        <v>1.32</v>
      </c>
      <c r="H36" s="1063" t="e">
        <f>IF(ROUND(VALUE(SUBSTITUTE('連結実質赤字比率に係る赤字・黒字の構成分析'!I$34,"▲","-")),2)&lt;0,ABS(ROUND(VALUE(SUBSTITUTE('連結実質赤字比率に係る赤字・黒字の構成分析'!I$34,"▲","-")),2)),NA())</f>
        <v>#N/A</v>
      </c>
      <c r="I36" s="1063">
        <f>IF(ROUND(VALUE(SUBSTITUTE('連結実質赤字比率に係る赤字・黒字の構成分析'!I$34,"▲","-")),2)&gt;=0,ABS(ROUND(VALUE(SUBSTITUTE('連結実質赤字比率に係る赤字・黒字の構成分析'!I$34,"▲","-")),2)),NA())</f>
        <v>1.87</v>
      </c>
      <c r="J36" s="1063" t="e">
        <f>IF(ROUND(VALUE(SUBSTITUTE('連結実質赤字比率に係る赤字・黒字の構成分析'!J$34,"▲","-")),2)&lt;0,ABS(ROUND(VALUE(SUBSTITUTE('連結実質赤字比率に係る赤字・黒字の構成分析'!J$34,"▲","-")),2)),NA())</f>
        <v>#N/A</v>
      </c>
      <c r="K36" s="1063">
        <f>IF(ROUND(VALUE(SUBSTITUTE('連結実質赤字比率に係る赤字・黒字の構成分析'!J$34,"▲","-")),2)&gt;=0,ABS(ROUND(VALUE(SUBSTITUTE('連結実質赤字比率に係る赤字・黒字の構成分析'!J$34,"▲","-")),2)),NA())</f>
        <v>1.03</v>
      </c>
    </row>
    <row r="39" spans="1:16">
      <c r="A39" s="1061" t="s">
        <v>11</v>
      </c>
    </row>
    <row r="40" spans="1:16">
      <c r="A40" s="1064"/>
      <c r="B40" s="1064" t="str">
        <f>'実質公債費比率（分子）の構造'!K$44</f>
        <v>H30</v>
      </c>
      <c r="C40" s="1064"/>
      <c r="D40" s="1064"/>
      <c r="E40" s="1064" t="str">
        <f>'実質公債費比率（分子）の構造'!L$44</f>
        <v>R01</v>
      </c>
      <c r="F40" s="1064"/>
      <c r="G40" s="1064"/>
      <c r="H40" s="1064" t="str">
        <f>'実質公債費比率（分子）の構造'!M$44</f>
        <v>R02</v>
      </c>
      <c r="I40" s="1064"/>
      <c r="J40" s="1064"/>
      <c r="K40" s="1064" t="str">
        <f>'実質公債費比率（分子）の構造'!N$44</f>
        <v>R03</v>
      </c>
      <c r="L40" s="1064"/>
      <c r="M40" s="1064"/>
      <c r="N40" s="1064" t="str">
        <f>'実質公債費比率（分子）の構造'!O$44</f>
        <v>R04</v>
      </c>
      <c r="O40" s="1064"/>
      <c r="P40" s="1064"/>
    </row>
    <row r="41" spans="1:16">
      <c r="A41" s="1064"/>
      <c r="B41" s="1064" t="s">
        <v>112</v>
      </c>
      <c r="C41" s="1064"/>
      <c r="D41" s="1064" t="s">
        <v>114</v>
      </c>
      <c r="E41" s="1064" t="s">
        <v>112</v>
      </c>
      <c r="F41" s="1064"/>
      <c r="G41" s="1064" t="s">
        <v>114</v>
      </c>
      <c r="H41" s="1064" t="s">
        <v>112</v>
      </c>
      <c r="I41" s="1064"/>
      <c r="J41" s="1064" t="s">
        <v>114</v>
      </c>
      <c r="K41" s="1064" t="s">
        <v>112</v>
      </c>
      <c r="L41" s="1064"/>
      <c r="M41" s="1064" t="s">
        <v>114</v>
      </c>
      <c r="N41" s="1064" t="s">
        <v>112</v>
      </c>
      <c r="O41" s="1064"/>
      <c r="P41" s="1064" t="s">
        <v>114</v>
      </c>
    </row>
    <row r="42" spans="1:16">
      <c r="A42" s="1064" t="s">
        <v>117</v>
      </c>
      <c r="B42" s="1064"/>
      <c r="C42" s="1064"/>
      <c r="D42" s="1064">
        <f>'実質公債費比率（分子）の構造'!K$52</f>
        <v>399</v>
      </c>
      <c r="E42" s="1064"/>
      <c r="F42" s="1064"/>
      <c r="G42" s="1064">
        <f>'実質公債費比率（分子）の構造'!L$52</f>
        <v>398</v>
      </c>
      <c r="H42" s="1064"/>
      <c r="I42" s="1064"/>
      <c r="J42" s="1064">
        <f>'実質公債費比率（分子）の構造'!M$52</f>
        <v>378</v>
      </c>
      <c r="K42" s="1064"/>
      <c r="L42" s="1064"/>
      <c r="M42" s="1064">
        <f>'実質公債費比率（分子）の構造'!N$52</f>
        <v>406</v>
      </c>
      <c r="N42" s="1064"/>
      <c r="O42" s="1064"/>
      <c r="P42" s="1064">
        <f>'実質公債費比率（分子）の構造'!O$52</f>
        <v>382</v>
      </c>
    </row>
    <row r="43" spans="1:16">
      <c r="A43" s="1064" t="s">
        <v>45</v>
      </c>
      <c r="B43" s="1064" t="str">
        <f>'実質公債費比率（分子）の構造'!K$51</f>
        <v>-</v>
      </c>
      <c r="C43" s="1064"/>
      <c r="D43" s="1064"/>
      <c r="E43" s="1064" t="str">
        <f>'実質公債費比率（分子）の構造'!L$51</f>
        <v>-</v>
      </c>
      <c r="F43" s="1064"/>
      <c r="G43" s="1064"/>
      <c r="H43" s="1064" t="str">
        <f>'実質公債費比率（分子）の構造'!M$51</f>
        <v>-</v>
      </c>
      <c r="I43" s="1064"/>
      <c r="J43" s="1064"/>
      <c r="K43" s="1064" t="str">
        <f>'実質公債費比率（分子）の構造'!N$51</f>
        <v>-</v>
      </c>
      <c r="L43" s="1064"/>
      <c r="M43" s="1064"/>
      <c r="N43" s="1064" t="str">
        <f>'実質公債費比率（分子）の構造'!O$51</f>
        <v>-</v>
      </c>
      <c r="O43" s="1064"/>
      <c r="P43" s="1064"/>
    </row>
    <row r="44" spans="1:16">
      <c r="A44" s="1064" t="s">
        <v>41</v>
      </c>
      <c r="B44" s="1064">
        <f>'実質公債費比率（分子）の構造'!K$50</f>
        <v>1</v>
      </c>
      <c r="C44" s="1064"/>
      <c r="D44" s="1064"/>
      <c r="E44" s="1064">
        <f>'実質公債費比率（分子）の構造'!L$50</f>
        <v>2</v>
      </c>
      <c r="F44" s="1064"/>
      <c r="G44" s="1064"/>
      <c r="H44" s="1064">
        <f>'実質公債費比率（分子）の構造'!M$50</f>
        <v>2</v>
      </c>
      <c r="I44" s="1064"/>
      <c r="J44" s="1064"/>
      <c r="K44" s="1064">
        <f>'実質公債費比率（分子）の構造'!N$50</f>
        <v>3</v>
      </c>
      <c r="L44" s="1064"/>
      <c r="M44" s="1064"/>
      <c r="N44" s="1064">
        <f>'実質公債費比率（分子）の構造'!O$50</f>
        <v>2</v>
      </c>
      <c r="O44" s="1064"/>
      <c r="P44" s="1064"/>
    </row>
    <row r="45" spans="1:16">
      <c r="A45" s="1064" t="s">
        <v>0</v>
      </c>
      <c r="B45" s="1064">
        <f>'実質公債費比率（分子）の構造'!K$49</f>
        <v>26</v>
      </c>
      <c r="C45" s="1064"/>
      <c r="D45" s="1064"/>
      <c r="E45" s="1064">
        <f>'実質公債費比率（分子）の構造'!L$49</f>
        <v>26</v>
      </c>
      <c r="F45" s="1064"/>
      <c r="G45" s="1064"/>
      <c r="H45" s="1064">
        <f>'実質公債費比率（分子）の構造'!M$49</f>
        <v>25</v>
      </c>
      <c r="I45" s="1064"/>
      <c r="J45" s="1064"/>
      <c r="K45" s="1064">
        <f>'実質公債費比率（分子）の構造'!N$49</f>
        <v>23</v>
      </c>
      <c r="L45" s="1064"/>
      <c r="M45" s="1064"/>
      <c r="N45" s="1064">
        <f>'実質公債費比率（分子）の構造'!O$49</f>
        <v>19</v>
      </c>
      <c r="O45" s="1064"/>
      <c r="P45" s="1064"/>
    </row>
    <row r="46" spans="1:16">
      <c r="A46" s="1064" t="s">
        <v>39</v>
      </c>
      <c r="B46" s="1064">
        <f>'実質公債費比率（分子）の構造'!K$48</f>
        <v>91</v>
      </c>
      <c r="C46" s="1064"/>
      <c r="D46" s="1064"/>
      <c r="E46" s="1064">
        <f>'実質公債費比率（分子）の構造'!L$48</f>
        <v>93</v>
      </c>
      <c r="F46" s="1064"/>
      <c r="G46" s="1064"/>
      <c r="H46" s="1064">
        <f>'実質公債費比率（分子）の構造'!M$48</f>
        <v>81</v>
      </c>
      <c r="I46" s="1064"/>
      <c r="J46" s="1064"/>
      <c r="K46" s="1064">
        <f>'実質公債費比率（分子）の構造'!N$48</f>
        <v>94</v>
      </c>
      <c r="L46" s="1064"/>
      <c r="M46" s="1064"/>
      <c r="N46" s="1064">
        <f>'実質公債費比率（分子）の構造'!O$48</f>
        <v>104</v>
      </c>
      <c r="O46" s="1064"/>
      <c r="P46" s="1064"/>
    </row>
    <row r="47" spans="1:16">
      <c r="A47" s="1064" t="s">
        <v>33</v>
      </c>
      <c r="B47" s="1064" t="str">
        <f>'実質公債費比率（分子）の構造'!K$47</f>
        <v>-</v>
      </c>
      <c r="C47" s="1064"/>
      <c r="D47" s="1064"/>
      <c r="E47" s="1064" t="str">
        <f>'実質公債費比率（分子）の構造'!L$47</f>
        <v>-</v>
      </c>
      <c r="F47" s="1064"/>
      <c r="G47" s="1064"/>
      <c r="H47" s="1064" t="str">
        <f>'実質公債費比率（分子）の構造'!M$47</f>
        <v>-</v>
      </c>
      <c r="I47" s="1064"/>
      <c r="J47" s="1064"/>
      <c r="K47" s="1064" t="str">
        <f>'実質公債費比率（分子）の構造'!N$47</f>
        <v>-</v>
      </c>
      <c r="L47" s="1064"/>
      <c r="M47" s="1064"/>
      <c r="N47" s="1064" t="str">
        <f>'実質公債費比率（分子）の構造'!O$47</f>
        <v>-</v>
      </c>
      <c r="O47" s="1064"/>
      <c r="P47" s="1064"/>
    </row>
    <row r="48" spans="1:16">
      <c r="A48" s="1064" t="s">
        <v>28</v>
      </c>
      <c r="B48" s="1064" t="str">
        <f>'実質公債費比率（分子）の構造'!K$46</f>
        <v>-</v>
      </c>
      <c r="C48" s="1064"/>
      <c r="D48" s="1064"/>
      <c r="E48" s="1064" t="str">
        <f>'実質公債費比率（分子）の構造'!L$46</f>
        <v>-</v>
      </c>
      <c r="F48" s="1064"/>
      <c r="G48" s="1064"/>
      <c r="H48" s="1064" t="str">
        <f>'実質公債費比率（分子）の構造'!M$46</f>
        <v>-</v>
      </c>
      <c r="I48" s="1064"/>
      <c r="J48" s="1064"/>
      <c r="K48" s="1064" t="str">
        <f>'実質公債費比率（分子）の構造'!N$46</f>
        <v>-</v>
      </c>
      <c r="L48" s="1064"/>
      <c r="M48" s="1064"/>
      <c r="N48" s="1064" t="str">
        <f>'実質公債費比率（分子）の構造'!O$46</f>
        <v>-</v>
      </c>
      <c r="O48" s="1064"/>
      <c r="P48" s="1064"/>
    </row>
    <row r="49" spans="1:16">
      <c r="A49" s="1064" t="s">
        <v>25</v>
      </c>
      <c r="B49" s="1064">
        <f>'実質公債費比率（分子）の構造'!K$45</f>
        <v>469</v>
      </c>
      <c r="C49" s="1064"/>
      <c r="D49" s="1064"/>
      <c r="E49" s="1064">
        <f>'実質公債費比率（分子）の構造'!L$45</f>
        <v>461</v>
      </c>
      <c r="F49" s="1064"/>
      <c r="G49" s="1064"/>
      <c r="H49" s="1064">
        <f>'実質公債費比率（分子）の構造'!M$45</f>
        <v>433</v>
      </c>
      <c r="I49" s="1064"/>
      <c r="J49" s="1064"/>
      <c r="K49" s="1064">
        <f>'実質公債費比率（分子）の構造'!N$45</f>
        <v>475</v>
      </c>
      <c r="L49" s="1064"/>
      <c r="M49" s="1064"/>
      <c r="N49" s="1064">
        <f>'実質公債費比率（分子）の構造'!O$45</f>
        <v>467</v>
      </c>
      <c r="O49" s="1064"/>
      <c r="P49" s="1064"/>
    </row>
    <row r="50" spans="1:16">
      <c r="A50" s="1064" t="s">
        <v>53</v>
      </c>
      <c r="B50" s="1064" t="e">
        <f>NA()</f>
        <v>#N/A</v>
      </c>
      <c r="C50" s="1064">
        <f>IF(ISNUMBER('実質公債費比率（分子）の構造'!K$53),'実質公債費比率（分子）の構造'!K$53,NA())</f>
        <v>188</v>
      </c>
      <c r="D50" s="1064" t="e">
        <f>NA()</f>
        <v>#N/A</v>
      </c>
      <c r="E50" s="1064" t="e">
        <f>NA()</f>
        <v>#N/A</v>
      </c>
      <c r="F50" s="1064">
        <f>IF(ISNUMBER('実質公債費比率（分子）の構造'!L$53),'実質公債費比率（分子）の構造'!L$53,NA())</f>
        <v>184</v>
      </c>
      <c r="G50" s="1064" t="e">
        <f>NA()</f>
        <v>#N/A</v>
      </c>
      <c r="H50" s="1064" t="e">
        <f>NA()</f>
        <v>#N/A</v>
      </c>
      <c r="I50" s="1064">
        <f>IF(ISNUMBER('実質公債費比率（分子）の構造'!M$53),'実質公債費比率（分子）の構造'!M$53,NA())</f>
        <v>163</v>
      </c>
      <c r="J50" s="1064" t="e">
        <f>NA()</f>
        <v>#N/A</v>
      </c>
      <c r="K50" s="1064" t="e">
        <f>NA()</f>
        <v>#N/A</v>
      </c>
      <c r="L50" s="1064">
        <f>IF(ISNUMBER('実質公債費比率（分子）の構造'!N$53),'実質公債費比率（分子）の構造'!N$53,NA())</f>
        <v>189</v>
      </c>
      <c r="M50" s="1064" t="e">
        <f>NA()</f>
        <v>#N/A</v>
      </c>
      <c r="N50" s="1064" t="e">
        <f>NA()</f>
        <v>#N/A</v>
      </c>
      <c r="O50" s="1064">
        <f>IF(ISNUMBER('実質公債費比率（分子）の構造'!O$53),'実質公債費比率（分子）の構造'!O$53,NA())</f>
        <v>210</v>
      </c>
      <c r="P50" s="1064" t="e">
        <f>NA()</f>
        <v>#N/A</v>
      </c>
    </row>
    <row r="53" spans="1:16">
      <c r="A53" s="1061" t="s">
        <v>118</v>
      </c>
    </row>
    <row r="54" spans="1:16">
      <c r="A54" s="1063"/>
      <c r="B54" s="1063" t="str">
        <f>'将来負担比率（分子）の構造'!I$40</f>
        <v>H30</v>
      </c>
      <c r="C54" s="1063"/>
      <c r="D54" s="1063"/>
      <c r="E54" s="1063" t="str">
        <f>'将来負担比率（分子）の構造'!J$40</f>
        <v>R01</v>
      </c>
      <c r="F54" s="1063"/>
      <c r="G54" s="1063"/>
      <c r="H54" s="1063" t="str">
        <f>'将来負担比率（分子）の構造'!K$40</f>
        <v>R02</v>
      </c>
      <c r="I54" s="1063"/>
      <c r="J54" s="1063"/>
      <c r="K54" s="1063" t="str">
        <f>'将来負担比率（分子）の構造'!L$40</f>
        <v>R03</v>
      </c>
      <c r="L54" s="1063"/>
      <c r="M54" s="1063"/>
      <c r="N54" s="1063" t="str">
        <f>'将来負担比率（分子）の構造'!M$40</f>
        <v>R04</v>
      </c>
      <c r="O54" s="1063"/>
      <c r="P54" s="1063"/>
    </row>
    <row r="55" spans="1:16">
      <c r="A55" s="1063"/>
      <c r="B55" s="1063" t="s">
        <v>123</v>
      </c>
      <c r="C55" s="1063"/>
      <c r="D55" s="1063" t="s">
        <v>126</v>
      </c>
      <c r="E55" s="1063" t="s">
        <v>123</v>
      </c>
      <c r="F55" s="1063"/>
      <c r="G55" s="1063" t="s">
        <v>126</v>
      </c>
      <c r="H55" s="1063" t="s">
        <v>123</v>
      </c>
      <c r="I55" s="1063"/>
      <c r="J55" s="1063" t="s">
        <v>126</v>
      </c>
      <c r="K55" s="1063" t="s">
        <v>123</v>
      </c>
      <c r="L55" s="1063"/>
      <c r="M55" s="1063" t="s">
        <v>126</v>
      </c>
      <c r="N55" s="1063" t="s">
        <v>123</v>
      </c>
      <c r="O55" s="1063"/>
      <c r="P55" s="1063" t="s">
        <v>126</v>
      </c>
    </row>
    <row r="56" spans="1:16">
      <c r="A56" s="1063" t="s">
        <v>43</v>
      </c>
      <c r="B56" s="1063"/>
      <c r="C56" s="1063"/>
      <c r="D56" s="1063">
        <f>'将来負担比率（分子）の構造'!I$52</f>
        <v>3044</v>
      </c>
      <c r="E56" s="1063"/>
      <c r="F56" s="1063"/>
      <c r="G56" s="1063">
        <f>'将来負担比率（分子）の構造'!J$52</f>
        <v>2889</v>
      </c>
      <c r="H56" s="1063"/>
      <c r="I56" s="1063"/>
      <c r="J56" s="1063">
        <f>'将来負担比率（分子）の構造'!K$52</f>
        <v>2749</v>
      </c>
      <c r="K56" s="1063"/>
      <c r="L56" s="1063"/>
      <c r="M56" s="1063">
        <f>'将来負担比率（分子）の構造'!L$52</f>
        <v>2698</v>
      </c>
      <c r="N56" s="1063"/>
      <c r="O56" s="1063"/>
      <c r="P56" s="1063">
        <f>'将来負担比率（分子）の構造'!M$52</f>
        <v>2731</v>
      </c>
    </row>
    <row r="57" spans="1:16">
      <c r="A57" s="1063" t="s">
        <v>95</v>
      </c>
      <c r="B57" s="1063"/>
      <c r="C57" s="1063"/>
      <c r="D57" s="1063">
        <f>'将来負担比率（分子）の構造'!I$51</f>
        <v>449</v>
      </c>
      <c r="E57" s="1063"/>
      <c r="F57" s="1063"/>
      <c r="G57" s="1063">
        <f>'将来負担比率（分子）の構造'!J$51</f>
        <v>431</v>
      </c>
      <c r="H57" s="1063"/>
      <c r="I57" s="1063"/>
      <c r="J57" s="1063">
        <f>'将来負担比率（分子）の構造'!K$51</f>
        <v>405</v>
      </c>
      <c r="K57" s="1063"/>
      <c r="L57" s="1063"/>
      <c r="M57" s="1063">
        <f>'将来負担比率（分子）の構造'!L$51</f>
        <v>392</v>
      </c>
      <c r="N57" s="1063"/>
      <c r="O57" s="1063"/>
      <c r="P57" s="1063">
        <f>'将来負担比率（分子）の構造'!M$51</f>
        <v>320</v>
      </c>
    </row>
    <row r="58" spans="1:16">
      <c r="A58" s="1063" t="s">
        <v>92</v>
      </c>
      <c r="B58" s="1063"/>
      <c r="C58" s="1063"/>
      <c r="D58" s="1063">
        <f>'将来負担比率（分子）の構造'!I$50</f>
        <v>1823</v>
      </c>
      <c r="E58" s="1063"/>
      <c r="F58" s="1063"/>
      <c r="G58" s="1063">
        <f>'将来負担比率（分子）の構造'!J$50</f>
        <v>1800</v>
      </c>
      <c r="H58" s="1063"/>
      <c r="I58" s="1063"/>
      <c r="J58" s="1063">
        <f>'将来負担比率（分子）の構造'!K$50</f>
        <v>1908</v>
      </c>
      <c r="K58" s="1063"/>
      <c r="L58" s="1063"/>
      <c r="M58" s="1063">
        <f>'将来負担比率（分子）の構造'!L$50</f>
        <v>2344</v>
      </c>
      <c r="N58" s="1063"/>
      <c r="O58" s="1063"/>
      <c r="P58" s="1063">
        <f>'将来負担比率（分子）の構造'!M$50</f>
        <v>2570</v>
      </c>
    </row>
    <row r="59" spans="1:16">
      <c r="A59" s="1063" t="s">
        <v>88</v>
      </c>
      <c r="B59" s="1063" t="str">
        <f>'将来負担比率（分子）の構造'!I$49</f>
        <v>-</v>
      </c>
      <c r="C59" s="1063"/>
      <c r="D59" s="1063"/>
      <c r="E59" s="1063" t="str">
        <f>'将来負担比率（分子）の構造'!J$49</f>
        <v>-</v>
      </c>
      <c r="F59" s="1063"/>
      <c r="G59" s="1063"/>
      <c r="H59" s="1063" t="str">
        <f>'将来負担比率（分子）の構造'!K$49</f>
        <v>-</v>
      </c>
      <c r="I59" s="1063"/>
      <c r="J59" s="1063"/>
      <c r="K59" s="1063" t="str">
        <f>'将来負担比率（分子）の構造'!L$49</f>
        <v>-</v>
      </c>
      <c r="L59" s="1063"/>
      <c r="M59" s="1063"/>
      <c r="N59" s="1063" t="str">
        <f>'将来負担比率（分子）の構造'!M$49</f>
        <v>-</v>
      </c>
      <c r="O59" s="1063"/>
      <c r="P59" s="1063"/>
    </row>
    <row r="60" spans="1:16">
      <c r="A60" s="1063" t="s">
        <v>58</v>
      </c>
      <c r="B60" s="1063" t="str">
        <f>'将来負担比率（分子）の構造'!I$48</f>
        <v>-</v>
      </c>
      <c r="C60" s="1063"/>
      <c r="D60" s="1063"/>
      <c r="E60" s="1063" t="str">
        <f>'将来負担比率（分子）の構造'!J$48</f>
        <v>-</v>
      </c>
      <c r="F60" s="1063"/>
      <c r="G60" s="1063"/>
      <c r="H60" s="1063" t="str">
        <f>'将来負担比率（分子）の構造'!K$48</f>
        <v>-</v>
      </c>
      <c r="I60" s="1063"/>
      <c r="J60" s="1063"/>
      <c r="K60" s="1063" t="str">
        <f>'将来負担比率（分子）の構造'!L$48</f>
        <v>-</v>
      </c>
      <c r="L60" s="1063"/>
      <c r="M60" s="1063"/>
      <c r="N60" s="1063" t="str">
        <f>'将来負担比率（分子）の構造'!M$48</f>
        <v>-</v>
      </c>
      <c r="O60" s="1063"/>
      <c r="P60" s="1063"/>
    </row>
    <row r="61" spans="1:16">
      <c r="A61" s="1063" t="s">
        <v>81</v>
      </c>
      <c r="B61" s="1063" t="str">
        <f>'将来負担比率（分子）の構造'!I$46</f>
        <v>-</v>
      </c>
      <c r="C61" s="1063"/>
      <c r="D61" s="1063"/>
      <c r="E61" s="1063" t="str">
        <f>'将来負担比率（分子）の構造'!J$46</f>
        <v>-</v>
      </c>
      <c r="F61" s="1063"/>
      <c r="G61" s="1063"/>
      <c r="H61" s="1063" t="str">
        <f>'将来負担比率（分子）の構造'!K$46</f>
        <v>-</v>
      </c>
      <c r="I61" s="1063"/>
      <c r="J61" s="1063"/>
      <c r="K61" s="1063" t="str">
        <f>'将来負担比率（分子）の構造'!L$46</f>
        <v>-</v>
      </c>
      <c r="L61" s="1063"/>
      <c r="M61" s="1063"/>
      <c r="N61" s="1063" t="str">
        <f>'将来負担比率（分子）の構造'!M$46</f>
        <v>-</v>
      </c>
      <c r="O61" s="1063"/>
      <c r="P61" s="1063"/>
    </row>
    <row r="62" spans="1:16">
      <c r="A62" s="1063" t="s">
        <v>82</v>
      </c>
      <c r="B62" s="1063">
        <f>'将来負担比率（分子）の構造'!I$45</f>
        <v>667</v>
      </c>
      <c r="C62" s="1063"/>
      <c r="D62" s="1063"/>
      <c r="E62" s="1063">
        <f>'将来負担比率（分子）の構造'!J$45</f>
        <v>677</v>
      </c>
      <c r="F62" s="1063"/>
      <c r="G62" s="1063"/>
      <c r="H62" s="1063">
        <f>'将来負担比率（分子）の構造'!K$45</f>
        <v>634</v>
      </c>
      <c r="I62" s="1063"/>
      <c r="J62" s="1063"/>
      <c r="K62" s="1063">
        <f>'将来負担比率（分子）の構造'!L$45</f>
        <v>620</v>
      </c>
      <c r="L62" s="1063"/>
      <c r="M62" s="1063"/>
      <c r="N62" s="1063">
        <f>'将来負担比率（分子）の構造'!M$45</f>
        <v>617</v>
      </c>
      <c r="O62" s="1063"/>
      <c r="P62" s="1063"/>
    </row>
    <row r="63" spans="1:16">
      <c r="A63" s="1063" t="s">
        <v>18</v>
      </c>
      <c r="B63" s="1063">
        <f>'将来負担比率（分子）の構造'!I$44</f>
        <v>155</v>
      </c>
      <c r="C63" s="1063"/>
      <c r="D63" s="1063"/>
      <c r="E63" s="1063">
        <f>'将来負担比率（分子）の構造'!J$44</f>
        <v>131</v>
      </c>
      <c r="F63" s="1063"/>
      <c r="G63" s="1063"/>
      <c r="H63" s="1063">
        <f>'将来負担比率（分子）の構造'!K$44</f>
        <v>104</v>
      </c>
      <c r="I63" s="1063"/>
      <c r="J63" s="1063"/>
      <c r="K63" s="1063">
        <f>'将来負担比率（分子）の構造'!L$44</f>
        <v>84</v>
      </c>
      <c r="L63" s="1063"/>
      <c r="M63" s="1063"/>
      <c r="N63" s="1063">
        <f>'将来負担比率（分子）の構造'!M$44</f>
        <v>65</v>
      </c>
      <c r="O63" s="1063"/>
      <c r="P63" s="1063"/>
    </row>
    <row r="64" spans="1:16">
      <c r="A64" s="1063" t="s">
        <v>79</v>
      </c>
      <c r="B64" s="1063">
        <f>'将来負担比率（分子）の構造'!I$43</f>
        <v>891</v>
      </c>
      <c r="C64" s="1063"/>
      <c r="D64" s="1063"/>
      <c r="E64" s="1063">
        <f>'将来負担比率（分子）の構造'!J$43</f>
        <v>903</v>
      </c>
      <c r="F64" s="1063"/>
      <c r="G64" s="1063"/>
      <c r="H64" s="1063">
        <f>'将来負担比率（分子）の構造'!K$43</f>
        <v>912</v>
      </c>
      <c r="I64" s="1063"/>
      <c r="J64" s="1063"/>
      <c r="K64" s="1063">
        <f>'将来負担比率（分子）の構造'!L$43</f>
        <v>931</v>
      </c>
      <c r="L64" s="1063"/>
      <c r="M64" s="1063"/>
      <c r="N64" s="1063">
        <f>'将来負担比率（分子）の構造'!M$43</f>
        <v>1000</v>
      </c>
      <c r="O64" s="1063"/>
      <c r="P64" s="1063"/>
    </row>
    <row r="65" spans="1:16">
      <c r="A65" s="1063" t="s">
        <v>78</v>
      </c>
      <c r="B65" s="1063">
        <f>'将来負担比率（分子）の構造'!I$42</f>
        <v>4</v>
      </c>
      <c r="C65" s="1063"/>
      <c r="D65" s="1063"/>
      <c r="E65" s="1063">
        <f>'将来負担比率（分子）の構造'!J$42</f>
        <v>7</v>
      </c>
      <c r="F65" s="1063"/>
      <c r="G65" s="1063"/>
      <c r="H65" s="1063">
        <f>'将来負担比率（分子）の構造'!K$42</f>
        <v>6</v>
      </c>
      <c r="I65" s="1063"/>
      <c r="J65" s="1063"/>
      <c r="K65" s="1063">
        <f>'将来負担比率（分子）の構造'!L$42</f>
        <v>4</v>
      </c>
      <c r="L65" s="1063"/>
      <c r="M65" s="1063"/>
      <c r="N65" s="1063">
        <f>'将来負担比率（分子）の構造'!M$42</f>
        <v>2</v>
      </c>
      <c r="O65" s="1063"/>
      <c r="P65" s="1063"/>
    </row>
    <row r="66" spans="1:16">
      <c r="A66" s="1063" t="s">
        <v>70</v>
      </c>
      <c r="B66" s="1063">
        <f>'将来負担比率（分子）の構造'!I$41</f>
        <v>3692</v>
      </c>
      <c r="C66" s="1063"/>
      <c r="D66" s="1063"/>
      <c r="E66" s="1063">
        <f>'将来負担比率（分子）の構造'!J$41</f>
        <v>3506</v>
      </c>
      <c r="F66" s="1063"/>
      <c r="G66" s="1063"/>
      <c r="H66" s="1063">
        <f>'将来負担比率（分子）の構造'!K$41</f>
        <v>3286</v>
      </c>
      <c r="I66" s="1063"/>
      <c r="J66" s="1063"/>
      <c r="K66" s="1063">
        <f>'将来負担比率（分子）の構造'!L$41</f>
        <v>3192</v>
      </c>
      <c r="L66" s="1063"/>
      <c r="M66" s="1063"/>
      <c r="N66" s="1063">
        <f>'将来負担比率（分子）の構造'!M$41</f>
        <v>3196</v>
      </c>
      <c r="O66" s="1063"/>
      <c r="P66" s="1063"/>
    </row>
    <row r="67" spans="1:16">
      <c r="A67" s="1063" t="s">
        <v>97</v>
      </c>
      <c r="B67" s="1063" t="e">
        <f>NA()</f>
        <v>#N/A</v>
      </c>
      <c r="C67" s="1063">
        <f>IF(ISNUMBER('将来負担比率（分子）の構造'!I$53),IF('将来負担比率（分子）の構造'!I$53&lt;0,0,'将来負担比率（分子）の構造'!I$53),NA())</f>
        <v>94</v>
      </c>
      <c r="D67" s="1063" t="e">
        <f>NA()</f>
        <v>#N/A</v>
      </c>
      <c r="E67" s="1063" t="e">
        <f>NA()</f>
        <v>#N/A</v>
      </c>
      <c r="F67" s="1063">
        <f>IF(ISNUMBER('将来負担比率（分子）の構造'!J$53),IF('将来負担比率（分子）の構造'!J$53&lt;0,0,'将来負担比率（分子）の構造'!J$53),NA())</f>
        <v>105</v>
      </c>
      <c r="G67" s="1063" t="e">
        <f>NA()</f>
        <v>#N/A</v>
      </c>
      <c r="H67" s="1063" t="e">
        <f>NA()</f>
        <v>#N/A</v>
      </c>
      <c r="I67" s="1063">
        <f>IF(ISNUMBER('将来負担比率（分子）の構造'!K$53),IF('将来負担比率（分子）の構造'!K$53&lt;0,0,'将来負担比率（分子）の構造'!K$53),NA())</f>
        <v>0</v>
      </c>
      <c r="J67" s="1063" t="e">
        <f>NA()</f>
        <v>#N/A</v>
      </c>
      <c r="K67" s="1063" t="e">
        <f>NA()</f>
        <v>#N/A</v>
      </c>
      <c r="L67" s="1063">
        <f>IF(ISNUMBER('将来負担比率（分子）の構造'!L$53),IF('将来負担比率（分子）の構造'!L$53&lt;0,0,'将来負担比率（分子）の構造'!L$53),NA())</f>
        <v>0</v>
      </c>
      <c r="M67" s="1063" t="e">
        <f>NA()</f>
        <v>#N/A</v>
      </c>
      <c r="N67" s="1063" t="e">
        <f>NA()</f>
        <v>#N/A</v>
      </c>
      <c r="O67" s="1063">
        <f>IF(ISNUMBER('将来負担比率（分子）の構造'!M$53),IF('将来負担比率（分子）の構造'!M$53&lt;0,0,'将来負担比率（分子）の構造'!M$53),NA())</f>
        <v>0</v>
      </c>
      <c r="P67" s="1063" t="e">
        <f>NA()</f>
        <v>#N/A</v>
      </c>
    </row>
    <row r="70" spans="1:16">
      <c r="A70" s="1066" t="s">
        <v>128</v>
      </c>
      <c r="B70" s="1066"/>
      <c r="C70" s="1066"/>
      <c r="D70" s="1066"/>
      <c r="E70" s="1066"/>
      <c r="F70" s="1066"/>
    </row>
    <row r="71" spans="1:16">
      <c r="A71" s="1065"/>
      <c r="B71" s="1065" t="str">
        <f>基金残高に係る経年分析!F54</f>
        <v>R02</v>
      </c>
      <c r="C71" s="1065" t="str">
        <f>基金残高に係る経年分析!G54</f>
        <v>R03</v>
      </c>
      <c r="D71" s="1065" t="str">
        <f>基金残高に係る経年分析!H54</f>
        <v>R04</v>
      </c>
    </row>
    <row r="72" spans="1:16">
      <c r="A72" s="1065" t="s">
        <v>131</v>
      </c>
      <c r="B72" s="1067">
        <f>基金残高に係る経年分析!F55</f>
        <v>542</v>
      </c>
      <c r="C72" s="1067">
        <f>基金残高に係る経年分析!G55</f>
        <v>542</v>
      </c>
      <c r="D72" s="1067">
        <f>基金残高に係る経年分析!H55</f>
        <v>542</v>
      </c>
    </row>
    <row r="73" spans="1:16">
      <c r="A73" s="1065" t="s">
        <v>132</v>
      </c>
      <c r="B73" s="1067">
        <f>基金残高に係る経年分析!F56</f>
        <v>891</v>
      </c>
      <c r="C73" s="1067">
        <f>基金残高に係る経年分析!G56</f>
        <v>913</v>
      </c>
      <c r="D73" s="1067">
        <f>基金残高に係る経年分析!H56</f>
        <v>913</v>
      </c>
    </row>
    <row r="74" spans="1:16">
      <c r="A74" s="1065" t="s">
        <v>134</v>
      </c>
      <c r="B74" s="1067">
        <f>基金残高に係る経年分析!F57</f>
        <v>436</v>
      </c>
      <c r="C74" s="1067">
        <f>基金残高に係る経年分析!G57</f>
        <v>849</v>
      </c>
      <c r="D74" s="1067">
        <f>基金残高に係る経年分析!H57</f>
        <v>1075</v>
      </c>
    </row>
  </sheetData>
  <sheetProtection algorithmName="SHA-512" hashValue="yI7BH/FAFD45Q2HzuKkZ+6mkh8hD2qp7lfntthEUmeeTXfw6+FgmDPPqos9o4XR3LayW/Od5ikfiU3ddSdAD+Q==" saltValue="/HPNRoHcON8PC2KdVmcpF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127</v>
      </c>
      <c r="DI1" s="344"/>
      <c r="DJ1" s="344"/>
      <c r="DK1" s="344"/>
      <c r="DL1" s="344"/>
      <c r="DM1" s="344"/>
      <c r="DN1" s="351"/>
      <c r="DO1" s="1"/>
      <c r="DP1" s="343" t="s">
        <v>308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315</v>
      </c>
      <c r="S4" s="139"/>
      <c r="T4" s="139"/>
      <c r="U4" s="139"/>
      <c r="V4" s="139"/>
      <c r="W4" s="139"/>
      <c r="X4" s="139"/>
      <c r="Y4" s="144"/>
      <c r="Z4" s="182" t="s">
        <v>318</v>
      </c>
      <c r="AA4" s="139"/>
      <c r="AB4" s="139"/>
      <c r="AC4" s="144"/>
      <c r="AD4" s="182" t="s">
        <v>234</v>
      </c>
      <c r="AE4" s="139"/>
      <c r="AF4" s="139"/>
      <c r="AG4" s="139"/>
      <c r="AH4" s="139"/>
      <c r="AI4" s="139"/>
      <c r="AJ4" s="139"/>
      <c r="AK4" s="144"/>
      <c r="AL4" s="182" t="s">
        <v>318</v>
      </c>
      <c r="AM4" s="139"/>
      <c r="AN4" s="139"/>
      <c r="AO4" s="144"/>
      <c r="AP4" s="298" t="s">
        <v>321</v>
      </c>
      <c r="AQ4" s="298"/>
      <c r="AR4" s="298"/>
      <c r="AS4" s="298"/>
      <c r="AT4" s="298"/>
      <c r="AU4" s="298"/>
      <c r="AV4" s="298"/>
      <c r="AW4" s="298"/>
      <c r="AX4" s="298"/>
      <c r="AY4" s="298"/>
      <c r="AZ4" s="298"/>
      <c r="BA4" s="298"/>
      <c r="BB4" s="298"/>
      <c r="BC4" s="298"/>
      <c r="BD4" s="298"/>
      <c r="BE4" s="298"/>
      <c r="BF4" s="298"/>
      <c r="BG4" s="298" t="s">
        <v>296</v>
      </c>
      <c r="BH4" s="298"/>
      <c r="BI4" s="298"/>
      <c r="BJ4" s="298"/>
      <c r="BK4" s="298"/>
      <c r="BL4" s="298"/>
      <c r="BM4" s="298"/>
      <c r="BN4" s="298"/>
      <c r="BO4" s="298" t="s">
        <v>318</v>
      </c>
      <c r="BP4" s="298"/>
      <c r="BQ4" s="298"/>
      <c r="BR4" s="298"/>
      <c r="BS4" s="298" t="s">
        <v>322</v>
      </c>
      <c r="BT4" s="298"/>
      <c r="BU4" s="298"/>
      <c r="BV4" s="298"/>
      <c r="BW4" s="298"/>
      <c r="BX4" s="298"/>
      <c r="BY4" s="298"/>
      <c r="BZ4" s="298"/>
      <c r="CA4" s="298"/>
      <c r="CB4" s="298"/>
      <c r="CD4" s="182" t="s">
        <v>323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317</v>
      </c>
      <c r="C5" s="265"/>
      <c r="D5" s="265"/>
      <c r="E5" s="265"/>
      <c r="F5" s="265"/>
      <c r="G5" s="265"/>
      <c r="H5" s="265"/>
      <c r="I5" s="265"/>
      <c r="J5" s="265"/>
      <c r="K5" s="265"/>
      <c r="L5" s="265"/>
      <c r="M5" s="265"/>
      <c r="N5" s="265"/>
      <c r="O5" s="265"/>
      <c r="P5" s="265"/>
      <c r="Q5" s="268"/>
      <c r="R5" s="273">
        <v>345577</v>
      </c>
      <c r="S5" s="276"/>
      <c r="T5" s="276"/>
      <c r="U5" s="276"/>
      <c r="V5" s="276"/>
      <c r="W5" s="276"/>
      <c r="X5" s="276"/>
      <c r="Y5" s="278"/>
      <c r="Z5" s="281">
        <v>7.3</v>
      </c>
      <c r="AA5" s="281"/>
      <c r="AB5" s="281"/>
      <c r="AC5" s="281"/>
      <c r="AD5" s="286">
        <v>345577</v>
      </c>
      <c r="AE5" s="286"/>
      <c r="AF5" s="286"/>
      <c r="AG5" s="286"/>
      <c r="AH5" s="286"/>
      <c r="AI5" s="286"/>
      <c r="AJ5" s="286"/>
      <c r="AK5" s="286"/>
      <c r="AL5" s="291">
        <v>14.4</v>
      </c>
      <c r="AM5" s="293"/>
      <c r="AN5" s="293"/>
      <c r="AO5" s="295"/>
      <c r="AP5" s="260" t="s">
        <v>325</v>
      </c>
      <c r="AQ5" s="265"/>
      <c r="AR5" s="265"/>
      <c r="AS5" s="265"/>
      <c r="AT5" s="265"/>
      <c r="AU5" s="265"/>
      <c r="AV5" s="265"/>
      <c r="AW5" s="265"/>
      <c r="AX5" s="265"/>
      <c r="AY5" s="265"/>
      <c r="AZ5" s="265"/>
      <c r="BA5" s="265"/>
      <c r="BB5" s="265"/>
      <c r="BC5" s="265"/>
      <c r="BD5" s="265"/>
      <c r="BE5" s="265"/>
      <c r="BF5" s="268"/>
      <c r="BG5" s="274">
        <v>345577</v>
      </c>
      <c r="BH5" s="217"/>
      <c r="BI5" s="217"/>
      <c r="BJ5" s="217"/>
      <c r="BK5" s="217"/>
      <c r="BL5" s="217"/>
      <c r="BM5" s="217"/>
      <c r="BN5" s="279"/>
      <c r="BO5" s="282">
        <v>100</v>
      </c>
      <c r="BP5" s="282"/>
      <c r="BQ5" s="282"/>
      <c r="BR5" s="282"/>
      <c r="BS5" s="287">
        <v>3311</v>
      </c>
      <c r="BT5" s="287"/>
      <c r="BU5" s="287"/>
      <c r="BV5" s="287"/>
      <c r="BW5" s="287"/>
      <c r="BX5" s="287"/>
      <c r="BY5" s="287"/>
      <c r="BZ5" s="287"/>
      <c r="CA5" s="287"/>
      <c r="CB5" s="325"/>
      <c r="CD5" s="182" t="s">
        <v>321</v>
      </c>
      <c r="CE5" s="139"/>
      <c r="CF5" s="139"/>
      <c r="CG5" s="139"/>
      <c r="CH5" s="139"/>
      <c r="CI5" s="139"/>
      <c r="CJ5" s="139"/>
      <c r="CK5" s="139"/>
      <c r="CL5" s="139"/>
      <c r="CM5" s="139"/>
      <c r="CN5" s="139"/>
      <c r="CO5" s="139"/>
      <c r="CP5" s="139"/>
      <c r="CQ5" s="144"/>
      <c r="CR5" s="182" t="s">
        <v>328</v>
      </c>
      <c r="CS5" s="139"/>
      <c r="CT5" s="139"/>
      <c r="CU5" s="139"/>
      <c r="CV5" s="139"/>
      <c r="CW5" s="139"/>
      <c r="CX5" s="139"/>
      <c r="CY5" s="144"/>
      <c r="CZ5" s="182" t="s">
        <v>318</v>
      </c>
      <c r="DA5" s="139"/>
      <c r="DB5" s="139"/>
      <c r="DC5" s="144"/>
      <c r="DD5" s="182" t="s">
        <v>330</v>
      </c>
      <c r="DE5" s="139"/>
      <c r="DF5" s="139"/>
      <c r="DG5" s="139"/>
      <c r="DH5" s="139"/>
      <c r="DI5" s="139"/>
      <c r="DJ5" s="139"/>
      <c r="DK5" s="139"/>
      <c r="DL5" s="139"/>
      <c r="DM5" s="139"/>
      <c r="DN5" s="139"/>
      <c r="DO5" s="139"/>
      <c r="DP5" s="144"/>
      <c r="DQ5" s="182" t="s">
        <v>332</v>
      </c>
      <c r="DR5" s="139"/>
      <c r="DS5" s="139"/>
      <c r="DT5" s="139"/>
      <c r="DU5" s="139"/>
      <c r="DV5" s="139"/>
      <c r="DW5" s="139"/>
      <c r="DX5" s="139"/>
      <c r="DY5" s="139"/>
      <c r="DZ5" s="139"/>
      <c r="EA5" s="139"/>
      <c r="EB5" s="139"/>
      <c r="EC5" s="144"/>
    </row>
    <row r="6" spans="2:143" ht="11.25" customHeight="1">
      <c r="B6" s="261" t="s">
        <v>333</v>
      </c>
      <c r="C6" s="1"/>
      <c r="D6" s="1"/>
      <c r="E6" s="1"/>
      <c r="F6" s="1"/>
      <c r="G6" s="1"/>
      <c r="H6" s="1"/>
      <c r="I6" s="1"/>
      <c r="J6" s="1"/>
      <c r="K6" s="1"/>
      <c r="L6" s="1"/>
      <c r="M6" s="1"/>
      <c r="N6" s="1"/>
      <c r="O6" s="1"/>
      <c r="P6" s="1"/>
      <c r="Q6" s="269"/>
      <c r="R6" s="274">
        <v>41741</v>
      </c>
      <c r="S6" s="217"/>
      <c r="T6" s="217"/>
      <c r="U6" s="217"/>
      <c r="V6" s="217"/>
      <c r="W6" s="217"/>
      <c r="X6" s="217"/>
      <c r="Y6" s="279"/>
      <c r="Z6" s="282">
        <v>0.9</v>
      </c>
      <c r="AA6" s="282"/>
      <c r="AB6" s="282"/>
      <c r="AC6" s="282"/>
      <c r="AD6" s="287">
        <v>41741</v>
      </c>
      <c r="AE6" s="287"/>
      <c r="AF6" s="287"/>
      <c r="AG6" s="287"/>
      <c r="AH6" s="287"/>
      <c r="AI6" s="287"/>
      <c r="AJ6" s="287"/>
      <c r="AK6" s="287"/>
      <c r="AL6" s="283">
        <v>1.7</v>
      </c>
      <c r="AM6" s="238"/>
      <c r="AN6" s="238"/>
      <c r="AO6" s="296"/>
      <c r="AP6" s="261" t="s">
        <v>105</v>
      </c>
      <c r="AQ6" s="1"/>
      <c r="AR6" s="1"/>
      <c r="AS6" s="1"/>
      <c r="AT6" s="1"/>
      <c r="AU6" s="1"/>
      <c r="AV6" s="1"/>
      <c r="AW6" s="1"/>
      <c r="AX6" s="1"/>
      <c r="AY6" s="1"/>
      <c r="AZ6" s="1"/>
      <c r="BA6" s="1"/>
      <c r="BB6" s="1"/>
      <c r="BC6" s="1"/>
      <c r="BD6" s="1"/>
      <c r="BE6" s="1"/>
      <c r="BF6" s="269"/>
      <c r="BG6" s="274">
        <v>345577</v>
      </c>
      <c r="BH6" s="217"/>
      <c r="BI6" s="217"/>
      <c r="BJ6" s="217"/>
      <c r="BK6" s="217"/>
      <c r="BL6" s="217"/>
      <c r="BM6" s="217"/>
      <c r="BN6" s="279"/>
      <c r="BO6" s="282">
        <v>100</v>
      </c>
      <c r="BP6" s="282"/>
      <c r="BQ6" s="282"/>
      <c r="BR6" s="282"/>
      <c r="BS6" s="287">
        <v>3311</v>
      </c>
      <c r="BT6" s="287"/>
      <c r="BU6" s="287"/>
      <c r="BV6" s="287"/>
      <c r="BW6" s="287"/>
      <c r="BX6" s="287"/>
      <c r="BY6" s="287"/>
      <c r="BZ6" s="287"/>
      <c r="CA6" s="287"/>
      <c r="CB6" s="325"/>
      <c r="CD6" s="260" t="s">
        <v>334</v>
      </c>
      <c r="CE6" s="265"/>
      <c r="CF6" s="265"/>
      <c r="CG6" s="265"/>
      <c r="CH6" s="265"/>
      <c r="CI6" s="265"/>
      <c r="CJ6" s="265"/>
      <c r="CK6" s="265"/>
      <c r="CL6" s="265"/>
      <c r="CM6" s="265"/>
      <c r="CN6" s="265"/>
      <c r="CO6" s="265"/>
      <c r="CP6" s="265"/>
      <c r="CQ6" s="268"/>
      <c r="CR6" s="274">
        <v>57912</v>
      </c>
      <c r="CS6" s="217"/>
      <c r="CT6" s="217"/>
      <c r="CU6" s="217"/>
      <c r="CV6" s="217"/>
      <c r="CW6" s="217"/>
      <c r="CX6" s="217"/>
      <c r="CY6" s="279"/>
      <c r="CZ6" s="291">
        <v>1.2</v>
      </c>
      <c r="DA6" s="293"/>
      <c r="DB6" s="293"/>
      <c r="DC6" s="337"/>
      <c r="DD6" s="288" t="s">
        <v>202</v>
      </c>
      <c r="DE6" s="217"/>
      <c r="DF6" s="217"/>
      <c r="DG6" s="217"/>
      <c r="DH6" s="217"/>
      <c r="DI6" s="217"/>
      <c r="DJ6" s="217"/>
      <c r="DK6" s="217"/>
      <c r="DL6" s="217"/>
      <c r="DM6" s="217"/>
      <c r="DN6" s="217"/>
      <c r="DO6" s="217"/>
      <c r="DP6" s="279"/>
      <c r="DQ6" s="288">
        <v>57912</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124</v>
      </c>
      <c r="S7" s="217"/>
      <c r="T7" s="217"/>
      <c r="U7" s="217"/>
      <c r="V7" s="217"/>
      <c r="W7" s="217"/>
      <c r="X7" s="217"/>
      <c r="Y7" s="279"/>
      <c r="Z7" s="282">
        <v>0</v>
      </c>
      <c r="AA7" s="282"/>
      <c r="AB7" s="282"/>
      <c r="AC7" s="282"/>
      <c r="AD7" s="287">
        <v>124</v>
      </c>
      <c r="AE7" s="287"/>
      <c r="AF7" s="287"/>
      <c r="AG7" s="287"/>
      <c r="AH7" s="287"/>
      <c r="AI7" s="287"/>
      <c r="AJ7" s="287"/>
      <c r="AK7" s="287"/>
      <c r="AL7" s="283">
        <v>0</v>
      </c>
      <c r="AM7" s="238"/>
      <c r="AN7" s="238"/>
      <c r="AO7" s="296"/>
      <c r="AP7" s="261" t="s">
        <v>335</v>
      </c>
      <c r="AQ7" s="1"/>
      <c r="AR7" s="1"/>
      <c r="AS7" s="1"/>
      <c r="AT7" s="1"/>
      <c r="AU7" s="1"/>
      <c r="AV7" s="1"/>
      <c r="AW7" s="1"/>
      <c r="AX7" s="1"/>
      <c r="AY7" s="1"/>
      <c r="AZ7" s="1"/>
      <c r="BA7" s="1"/>
      <c r="BB7" s="1"/>
      <c r="BC7" s="1"/>
      <c r="BD7" s="1"/>
      <c r="BE7" s="1"/>
      <c r="BF7" s="269"/>
      <c r="BG7" s="274">
        <v>146814</v>
      </c>
      <c r="BH7" s="217"/>
      <c r="BI7" s="217"/>
      <c r="BJ7" s="217"/>
      <c r="BK7" s="217"/>
      <c r="BL7" s="217"/>
      <c r="BM7" s="217"/>
      <c r="BN7" s="279"/>
      <c r="BO7" s="282">
        <v>42.5</v>
      </c>
      <c r="BP7" s="282"/>
      <c r="BQ7" s="282"/>
      <c r="BR7" s="282"/>
      <c r="BS7" s="287">
        <v>3311</v>
      </c>
      <c r="BT7" s="287"/>
      <c r="BU7" s="287"/>
      <c r="BV7" s="287"/>
      <c r="BW7" s="287"/>
      <c r="BX7" s="287"/>
      <c r="BY7" s="287"/>
      <c r="BZ7" s="287"/>
      <c r="CA7" s="287"/>
      <c r="CB7" s="325"/>
      <c r="CD7" s="261" t="s">
        <v>338</v>
      </c>
      <c r="CE7" s="1"/>
      <c r="CF7" s="1"/>
      <c r="CG7" s="1"/>
      <c r="CH7" s="1"/>
      <c r="CI7" s="1"/>
      <c r="CJ7" s="1"/>
      <c r="CK7" s="1"/>
      <c r="CL7" s="1"/>
      <c r="CM7" s="1"/>
      <c r="CN7" s="1"/>
      <c r="CO7" s="1"/>
      <c r="CP7" s="1"/>
      <c r="CQ7" s="269"/>
      <c r="CR7" s="274">
        <v>1032093</v>
      </c>
      <c r="CS7" s="217"/>
      <c r="CT7" s="217"/>
      <c r="CU7" s="217"/>
      <c r="CV7" s="217"/>
      <c r="CW7" s="217"/>
      <c r="CX7" s="217"/>
      <c r="CY7" s="279"/>
      <c r="CZ7" s="282">
        <v>21.8</v>
      </c>
      <c r="DA7" s="282"/>
      <c r="DB7" s="282"/>
      <c r="DC7" s="282"/>
      <c r="DD7" s="288">
        <v>81543</v>
      </c>
      <c r="DE7" s="217"/>
      <c r="DF7" s="217"/>
      <c r="DG7" s="217"/>
      <c r="DH7" s="217"/>
      <c r="DI7" s="217"/>
      <c r="DJ7" s="217"/>
      <c r="DK7" s="217"/>
      <c r="DL7" s="217"/>
      <c r="DM7" s="217"/>
      <c r="DN7" s="217"/>
      <c r="DO7" s="217"/>
      <c r="DP7" s="279"/>
      <c r="DQ7" s="288">
        <v>887940</v>
      </c>
      <c r="DR7" s="217"/>
      <c r="DS7" s="217"/>
      <c r="DT7" s="217"/>
      <c r="DU7" s="217"/>
      <c r="DV7" s="217"/>
      <c r="DW7" s="217"/>
      <c r="DX7" s="217"/>
      <c r="DY7" s="217"/>
      <c r="DZ7" s="217"/>
      <c r="EA7" s="217"/>
      <c r="EB7" s="217"/>
      <c r="EC7" s="326"/>
    </row>
    <row r="8" spans="2:143" ht="11.25" customHeight="1">
      <c r="B8" s="261" t="s">
        <v>339</v>
      </c>
      <c r="C8" s="1"/>
      <c r="D8" s="1"/>
      <c r="E8" s="1"/>
      <c r="F8" s="1"/>
      <c r="G8" s="1"/>
      <c r="H8" s="1"/>
      <c r="I8" s="1"/>
      <c r="J8" s="1"/>
      <c r="K8" s="1"/>
      <c r="L8" s="1"/>
      <c r="M8" s="1"/>
      <c r="N8" s="1"/>
      <c r="O8" s="1"/>
      <c r="P8" s="1"/>
      <c r="Q8" s="269"/>
      <c r="R8" s="274">
        <v>935</v>
      </c>
      <c r="S8" s="217"/>
      <c r="T8" s="217"/>
      <c r="U8" s="217"/>
      <c r="V8" s="217"/>
      <c r="W8" s="217"/>
      <c r="X8" s="217"/>
      <c r="Y8" s="279"/>
      <c r="Z8" s="282">
        <v>0</v>
      </c>
      <c r="AA8" s="282"/>
      <c r="AB8" s="282"/>
      <c r="AC8" s="282"/>
      <c r="AD8" s="287">
        <v>935</v>
      </c>
      <c r="AE8" s="287"/>
      <c r="AF8" s="287"/>
      <c r="AG8" s="287"/>
      <c r="AH8" s="287"/>
      <c r="AI8" s="287"/>
      <c r="AJ8" s="287"/>
      <c r="AK8" s="287"/>
      <c r="AL8" s="283">
        <v>0</v>
      </c>
      <c r="AM8" s="238"/>
      <c r="AN8" s="238"/>
      <c r="AO8" s="296"/>
      <c r="AP8" s="261" t="s">
        <v>124</v>
      </c>
      <c r="AQ8" s="1"/>
      <c r="AR8" s="1"/>
      <c r="AS8" s="1"/>
      <c r="AT8" s="1"/>
      <c r="AU8" s="1"/>
      <c r="AV8" s="1"/>
      <c r="AW8" s="1"/>
      <c r="AX8" s="1"/>
      <c r="AY8" s="1"/>
      <c r="AZ8" s="1"/>
      <c r="BA8" s="1"/>
      <c r="BB8" s="1"/>
      <c r="BC8" s="1"/>
      <c r="BD8" s="1"/>
      <c r="BE8" s="1"/>
      <c r="BF8" s="269"/>
      <c r="BG8" s="274">
        <v>4731</v>
      </c>
      <c r="BH8" s="217"/>
      <c r="BI8" s="217"/>
      <c r="BJ8" s="217"/>
      <c r="BK8" s="217"/>
      <c r="BL8" s="217"/>
      <c r="BM8" s="217"/>
      <c r="BN8" s="279"/>
      <c r="BO8" s="282">
        <v>1.4</v>
      </c>
      <c r="BP8" s="282"/>
      <c r="BQ8" s="282"/>
      <c r="BR8" s="282"/>
      <c r="BS8" s="287" t="s">
        <v>202</v>
      </c>
      <c r="BT8" s="287"/>
      <c r="BU8" s="287"/>
      <c r="BV8" s="287"/>
      <c r="BW8" s="287"/>
      <c r="BX8" s="287"/>
      <c r="BY8" s="287"/>
      <c r="BZ8" s="287"/>
      <c r="CA8" s="287"/>
      <c r="CB8" s="325"/>
      <c r="CD8" s="261" t="s">
        <v>342</v>
      </c>
      <c r="CE8" s="1"/>
      <c r="CF8" s="1"/>
      <c r="CG8" s="1"/>
      <c r="CH8" s="1"/>
      <c r="CI8" s="1"/>
      <c r="CJ8" s="1"/>
      <c r="CK8" s="1"/>
      <c r="CL8" s="1"/>
      <c r="CM8" s="1"/>
      <c r="CN8" s="1"/>
      <c r="CO8" s="1"/>
      <c r="CP8" s="1"/>
      <c r="CQ8" s="269"/>
      <c r="CR8" s="274">
        <v>1126739</v>
      </c>
      <c r="CS8" s="217"/>
      <c r="CT8" s="217"/>
      <c r="CU8" s="217"/>
      <c r="CV8" s="217"/>
      <c r="CW8" s="217"/>
      <c r="CX8" s="217"/>
      <c r="CY8" s="279"/>
      <c r="CZ8" s="282">
        <v>23.8</v>
      </c>
      <c r="DA8" s="282"/>
      <c r="DB8" s="282"/>
      <c r="DC8" s="282"/>
      <c r="DD8" s="288">
        <v>197920</v>
      </c>
      <c r="DE8" s="217"/>
      <c r="DF8" s="217"/>
      <c r="DG8" s="217"/>
      <c r="DH8" s="217"/>
      <c r="DI8" s="217"/>
      <c r="DJ8" s="217"/>
      <c r="DK8" s="217"/>
      <c r="DL8" s="217"/>
      <c r="DM8" s="217"/>
      <c r="DN8" s="217"/>
      <c r="DO8" s="217"/>
      <c r="DP8" s="279"/>
      <c r="DQ8" s="288">
        <v>415022</v>
      </c>
      <c r="DR8" s="217"/>
      <c r="DS8" s="217"/>
      <c r="DT8" s="217"/>
      <c r="DU8" s="217"/>
      <c r="DV8" s="217"/>
      <c r="DW8" s="217"/>
      <c r="DX8" s="217"/>
      <c r="DY8" s="217"/>
      <c r="DZ8" s="217"/>
      <c r="EA8" s="217"/>
      <c r="EB8" s="217"/>
      <c r="EC8" s="326"/>
    </row>
    <row r="9" spans="2:143" ht="11.25" customHeight="1">
      <c r="B9" s="261" t="s">
        <v>341</v>
      </c>
      <c r="C9" s="1"/>
      <c r="D9" s="1"/>
      <c r="E9" s="1"/>
      <c r="F9" s="1"/>
      <c r="G9" s="1"/>
      <c r="H9" s="1"/>
      <c r="I9" s="1"/>
      <c r="J9" s="1"/>
      <c r="K9" s="1"/>
      <c r="L9" s="1"/>
      <c r="M9" s="1"/>
      <c r="N9" s="1"/>
      <c r="O9" s="1"/>
      <c r="P9" s="1"/>
      <c r="Q9" s="269"/>
      <c r="R9" s="274">
        <v>763</v>
      </c>
      <c r="S9" s="217"/>
      <c r="T9" s="217"/>
      <c r="U9" s="217"/>
      <c r="V9" s="217"/>
      <c r="W9" s="217"/>
      <c r="X9" s="217"/>
      <c r="Y9" s="279"/>
      <c r="Z9" s="282">
        <v>0</v>
      </c>
      <c r="AA9" s="282"/>
      <c r="AB9" s="282"/>
      <c r="AC9" s="282"/>
      <c r="AD9" s="287">
        <v>763</v>
      </c>
      <c r="AE9" s="287"/>
      <c r="AF9" s="287"/>
      <c r="AG9" s="287"/>
      <c r="AH9" s="287"/>
      <c r="AI9" s="287"/>
      <c r="AJ9" s="287"/>
      <c r="AK9" s="287"/>
      <c r="AL9" s="283">
        <v>0</v>
      </c>
      <c r="AM9" s="238"/>
      <c r="AN9" s="238"/>
      <c r="AO9" s="296"/>
      <c r="AP9" s="261" t="s">
        <v>343</v>
      </c>
      <c r="AQ9" s="1"/>
      <c r="AR9" s="1"/>
      <c r="AS9" s="1"/>
      <c r="AT9" s="1"/>
      <c r="AU9" s="1"/>
      <c r="AV9" s="1"/>
      <c r="AW9" s="1"/>
      <c r="AX9" s="1"/>
      <c r="AY9" s="1"/>
      <c r="AZ9" s="1"/>
      <c r="BA9" s="1"/>
      <c r="BB9" s="1"/>
      <c r="BC9" s="1"/>
      <c r="BD9" s="1"/>
      <c r="BE9" s="1"/>
      <c r="BF9" s="269"/>
      <c r="BG9" s="274">
        <v>119758</v>
      </c>
      <c r="BH9" s="217"/>
      <c r="BI9" s="217"/>
      <c r="BJ9" s="217"/>
      <c r="BK9" s="217"/>
      <c r="BL9" s="217"/>
      <c r="BM9" s="217"/>
      <c r="BN9" s="279"/>
      <c r="BO9" s="282">
        <v>34.700000000000003</v>
      </c>
      <c r="BP9" s="282"/>
      <c r="BQ9" s="282"/>
      <c r="BR9" s="282"/>
      <c r="BS9" s="287" t="s">
        <v>202</v>
      </c>
      <c r="BT9" s="287"/>
      <c r="BU9" s="287"/>
      <c r="BV9" s="287"/>
      <c r="BW9" s="287"/>
      <c r="BX9" s="287"/>
      <c r="BY9" s="287"/>
      <c r="BZ9" s="287"/>
      <c r="CA9" s="287"/>
      <c r="CB9" s="325"/>
      <c r="CD9" s="261" t="s">
        <v>346</v>
      </c>
      <c r="CE9" s="1"/>
      <c r="CF9" s="1"/>
      <c r="CG9" s="1"/>
      <c r="CH9" s="1"/>
      <c r="CI9" s="1"/>
      <c r="CJ9" s="1"/>
      <c r="CK9" s="1"/>
      <c r="CL9" s="1"/>
      <c r="CM9" s="1"/>
      <c r="CN9" s="1"/>
      <c r="CO9" s="1"/>
      <c r="CP9" s="1"/>
      <c r="CQ9" s="269"/>
      <c r="CR9" s="274">
        <v>456384</v>
      </c>
      <c r="CS9" s="217"/>
      <c r="CT9" s="217"/>
      <c r="CU9" s="217"/>
      <c r="CV9" s="217"/>
      <c r="CW9" s="217"/>
      <c r="CX9" s="217"/>
      <c r="CY9" s="279"/>
      <c r="CZ9" s="282">
        <v>9.6999999999999993</v>
      </c>
      <c r="DA9" s="282"/>
      <c r="DB9" s="282"/>
      <c r="DC9" s="282"/>
      <c r="DD9" s="288">
        <v>19351</v>
      </c>
      <c r="DE9" s="217"/>
      <c r="DF9" s="217"/>
      <c r="DG9" s="217"/>
      <c r="DH9" s="217"/>
      <c r="DI9" s="217"/>
      <c r="DJ9" s="217"/>
      <c r="DK9" s="217"/>
      <c r="DL9" s="217"/>
      <c r="DM9" s="217"/>
      <c r="DN9" s="217"/>
      <c r="DO9" s="217"/>
      <c r="DP9" s="279"/>
      <c r="DQ9" s="288">
        <v>376744</v>
      </c>
      <c r="DR9" s="217"/>
      <c r="DS9" s="217"/>
      <c r="DT9" s="217"/>
      <c r="DU9" s="217"/>
      <c r="DV9" s="217"/>
      <c r="DW9" s="217"/>
      <c r="DX9" s="217"/>
      <c r="DY9" s="217"/>
      <c r="DZ9" s="217"/>
      <c r="EA9" s="217"/>
      <c r="EB9" s="217"/>
      <c r="EC9" s="326"/>
    </row>
    <row r="10" spans="2:143" ht="11.25" customHeight="1">
      <c r="B10" s="261" t="s">
        <v>133</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192</v>
      </c>
      <c r="AQ10" s="1"/>
      <c r="AR10" s="1"/>
      <c r="AS10" s="1"/>
      <c r="AT10" s="1"/>
      <c r="AU10" s="1"/>
      <c r="AV10" s="1"/>
      <c r="AW10" s="1"/>
      <c r="AX10" s="1"/>
      <c r="AY10" s="1"/>
      <c r="AZ10" s="1"/>
      <c r="BA10" s="1"/>
      <c r="BB10" s="1"/>
      <c r="BC10" s="1"/>
      <c r="BD10" s="1"/>
      <c r="BE10" s="1"/>
      <c r="BF10" s="269"/>
      <c r="BG10" s="274">
        <v>10734</v>
      </c>
      <c r="BH10" s="217"/>
      <c r="BI10" s="217"/>
      <c r="BJ10" s="217"/>
      <c r="BK10" s="217"/>
      <c r="BL10" s="217"/>
      <c r="BM10" s="217"/>
      <c r="BN10" s="279"/>
      <c r="BO10" s="282">
        <v>3.1</v>
      </c>
      <c r="BP10" s="282"/>
      <c r="BQ10" s="282"/>
      <c r="BR10" s="282"/>
      <c r="BS10" s="287" t="s">
        <v>202</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16</v>
      </c>
      <c r="CS10" s="217"/>
      <c r="CT10" s="217"/>
      <c r="CU10" s="217"/>
      <c r="CV10" s="217"/>
      <c r="CW10" s="217"/>
      <c r="CX10" s="217"/>
      <c r="CY10" s="279"/>
      <c r="CZ10" s="282">
        <v>0</v>
      </c>
      <c r="DA10" s="282"/>
      <c r="DB10" s="282"/>
      <c r="DC10" s="282"/>
      <c r="DD10" s="288" t="s">
        <v>202</v>
      </c>
      <c r="DE10" s="217"/>
      <c r="DF10" s="217"/>
      <c r="DG10" s="217"/>
      <c r="DH10" s="217"/>
      <c r="DI10" s="217"/>
      <c r="DJ10" s="217"/>
      <c r="DK10" s="217"/>
      <c r="DL10" s="217"/>
      <c r="DM10" s="217"/>
      <c r="DN10" s="217"/>
      <c r="DO10" s="217"/>
      <c r="DP10" s="279"/>
      <c r="DQ10" s="288">
        <v>16</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84307</v>
      </c>
      <c r="S11" s="217"/>
      <c r="T11" s="217"/>
      <c r="U11" s="217"/>
      <c r="V11" s="217"/>
      <c r="W11" s="217"/>
      <c r="X11" s="217"/>
      <c r="Y11" s="279"/>
      <c r="Z11" s="283">
        <v>1.8</v>
      </c>
      <c r="AA11" s="238"/>
      <c r="AB11" s="238"/>
      <c r="AC11" s="285"/>
      <c r="AD11" s="288">
        <v>84307</v>
      </c>
      <c r="AE11" s="217"/>
      <c r="AF11" s="217"/>
      <c r="AG11" s="217"/>
      <c r="AH11" s="217"/>
      <c r="AI11" s="217"/>
      <c r="AJ11" s="217"/>
      <c r="AK11" s="279"/>
      <c r="AL11" s="283">
        <v>3.5</v>
      </c>
      <c r="AM11" s="238"/>
      <c r="AN11" s="238"/>
      <c r="AO11" s="296"/>
      <c r="AP11" s="261" t="s">
        <v>348</v>
      </c>
      <c r="AQ11" s="1"/>
      <c r="AR11" s="1"/>
      <c r="AS11" s="1"/>
      <c r="AT11" s="1"/>
      <c r="AU11" s="1"/>
      <c r="AV11" s="1"/>
      <c r="AW11" s="1"/>
      <c r="AX11" s="1"/>
      <c r="AY11" s="1"/>
      <c r="AZ11" s="1"/>
      <c r="BA11" s="1"/>
      <c r="BB11" s="1"/>
      <c r="BC11" s="1"/>
      <c r="BD11" s="1"/>
      <c r="BE11" s="1"/>
      <c r="BF11" s="269"/>
      <c r="BG11" s="274">
        <v>11591</v>
      </c>
      <c r="BH11" s="217"/>
      <c r="BI11" s="217"/>
      <c r="BJ11" s="217"/>
      <c r="BK11" s="217"/>
      <c r="BL11" s="217"/>
      <c r="BM11" s="217"/>
      <c r="BN11" s="279"/>
      <c r="BO11" s="282">
        <v>3.4</v>
      </c>
      <c r="BP11" s="282"/>
      <c r="BQ11" s="282"/>
      <c r="BR11" s="282"/>
      <c r="BS11" s="287">
        <v>3311</v>
      </c>
      <c r="BT11" s="287"/>
      <c r="BU11" s="287"/>
      <c r="BV11" s="287"/>
      <c r="BW11" s="287"/>
      <c r="BX11" s="287"/>
      <c r="BY11" s="287"/>
      <c r="BZ11" s="287"/>
      <c r="CA11" s="287"/>
      <c r="CB11" s="325"/>
      <c r="CD11" s="261" t="s">
        <v>351</v>
      </c>
      <c r="CE11" s="1"/>
      <c r="CF11" s="1"/>
      <c r="CG11" s="1"/>
      <c r="CH11" s="1"/>
      <c r="CI11" s="1"/>
      <c r="CJ11" s="1"/>
      <c r="CK11" s="1"/>
      <c r="CL11" s="1"/>
      <c r="CM11" s="1"/>
      <c r="CN11" s="1"/>
      <c r="CO11" s="1"/>
      <c r="CP11" s="1"/>
      <c r="CQ11" s="269"/>
      <c r="CR11" s="274">
        <v>318821</v>
      </c>
      <c r="CS11" s="217"/>
      <c r="CT11" s="217"/>
      <c r="CU11" s="217"/>
      <c r="CV11" s="217"/>
      <c r="CW11" s="217"/>
      <c r="CX11" s="217"/>
      <c r="CY11" s="279"/>
      <c r="CZ11" s="282">
        <v>6.7</v>
      </c>
      <c r="DA11" s="282"/>
      <c r="DB11" s="282"/>
      <c r="DC11" s="282"/>
      <c r="DD11" s="288">
        <v>158030</v>
      </c>
      <c r="DE11" s="217"/>
      <c r="DF11" s="217"/>
      <c r="DG11" s="217"/>
      <c r="DH11" s="217"/>
      <c r="DI11" s="217"/>
      <c r="DJ11" s="217"/>
      <c r="DK11" s="217"/>
      <c r="DL11" s="217"/>
      <c r="DM11" s="217"/>
      <c r="DN11" s="217"/>
      <c r="DO11" s="217"/>
      <c r="DP11" s="279"/>
      <c r="DQ11" s="288">
        <v>94962</v>
      </c>
      <c r="DR11" s="217"/>
      <c r="DS11" s="217"/>
      <c r="DT11" s="217"/>
      <c r="DU11" s="217"/>
      <c r="DV11" s="217"/>
      <c r="DW11" s="217"/>
      <c r="DX11" s="217"/>
      <c r="DY11" s="217"/>
      <c r="DZ11" s="217"/>
      <c r="EA11" s="217"/>
      <c r="EB11" s="217"/>
      <c r="EC11" s="326"/>
    </row>
    <row r="12" spans="2:143" ht="11.25" customHeight="1">
      <c r="B12" s="261" t="s">
        <v>149</v>
      </c>
      <c r="C12" s="1"/>
      <c r="D12" s="1"/>
      <c r="E12" s="1"/>
      <c r="F12" s="1"/>
      <c r="G12" s="1"/>
      <c r="H12" s="1"/>
      <c r="I12" s="1"/>
      <c r="J12" s="1"/>
      <c r="K12" s="1"/>
      <c r="L12" s="1"/>
      <c r="M12" s="1"/>
      <c r="N12" s="1"/>
      <c r="O12" s="1"/>
      <c r="P12" s="1"/>
      <c r="Q12" s="269"/>
      <c r="R12" s="274">
        <v>3181</v>
      </c>
      <c r="S12" s="217"/>
      <c r="T12" s="217"/>
      <c r="U12" s="217"/>
      <c r="V12" s="217"/>
      <c r="W12" s="217"/>
      <c r="X12" s="217"/>
      <c r="Y12" s="279"/>
      <c r="Z12" s="282">
        <v>0.1</v>
      </c>
      <c r="AA12" s="282"/>
      <c r="AB12" s="282"/>
      <c r="AC12" s="282"/>
      <c r="AD12" s="287">
        <v>3181</v>
      </c>
      <c r="AE12" s="287"/>
      <c r="AF12" s="287"/>
      <c r="AG12" s="287"/>
      <c r="AH12" s="287"/>
      <c r="AI12" s="287"/>
      <c r="AJ12" s="287"/>
      <c r="AK12" s="287"/>
      <c r="AL12" s="283">
        <v>0.1</v>
      </c>
      <c r="AM12" s="238"/>
      <c r="AN12" s="238"/>
      <c r="AO12" s="296"/>
      <c r="AP12" s="261" t="s">
        <v>352</v>
      </c>
      <c r="AQ12" s="1"/>
      <c r="AR12" s="1"/>
      <c r="AS12" s="1"/>
      <c r="AT12" s="1"/>
      <c r="AU12" s="1"/>
      <c r="AV12" s="1"/>
      <c r="AW12" s="1"/>
      <c r="AX12" s="1"/>
      <c r="AY12" s="1"/>
      <c r="AZ12" s="1"/>
      <c r="BA12" s="1"/>
      <c r="BB12" s="1"/>
      <c r="BC12" s="1"/>
      <c r="BD12" s="1"/>
      <c r="BE12" s="1"/>
      <c r="BF12" s="269"/>
      <c r="BG12" s="274">
        <v>162066</v>
      </c>
      <c r="BH12" s="217"/>
      <c r="BI12" s="217"/>
      <c r="BJ12" s="217"/>
      <c r="BK12" s="217"/>
      <c r="BL12" s="217"/>
      <c r="BM12" s="217"/>
      <c r="BN12" s="279"/>
      <c r="BO12" s="282">
        <v>46.9</v>
      </c>
      <c r="BP12" s="282"/>
      <c r="BQ12" s="282"/>
      <c r="BR12" s="282"/>
      <c r="BS12" s="287" t="s">
        <v>202</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347391</v>
      </c>
      <c r="CS12" s="217"/>
      <c r="CT12" s="217"/>
      <c r="CU12" s="217"/>
      <c r="CV12" s="217"/>
      <c r="CW12" s="217"/>
      <c r="CX12" s="217"/>
      <c r="CY12" s="279"/>
      <c r="CZ12" s="282">
        <v>7.3</v>
      </c>
      <c r="DA12" s="282"/>
      <c r="DB12" s="282"/>
      <c r="DC12" s="282"/>
      <c r="DD12" s="288" t="s">
        <v>202</v>
      </c>
      <c r="DE12" s="217"/>
      <c r="DF12" s="217"/>
      <c r="DG12" s="217"/>
      <c r="DH12" s="217"/>
      <c r="DI12" s="217"/>
      <c r="DJ12" s="217"/>
      <c r="DK12" s="217"/>
      <c r="DL12" s="217"/>
      <c r="DM12" s="217"/>
      <c r="DN12" s="217"/>
      <c r="DO12" s="217"/>
      <c r="DP12" s="279"/>
      <c r="DQ12" s="288">
        <v>331565</v>
      </c>
      <c r="DR12" s="217"/>
      <c r="DS12" s="217"/>
      <c r="DT12" s="217"/>
      <c r="DU12" s="217"/>
      <c r="DV12" s="217"/>
      <c r="DW12" s="217"/>
      <c r="DX12" s="217"/>
      <c r="DY12" s="217"/>
      <c r="DZ12" s="217"/>
      <c r="EA12" s="217"/>
      <c r="EB12" s="217"/>
      <c r="EC12" s="326"/>
    </row>
    <row r="13" spans="2:143" ht="11.25" customHeight="1">
      <c r="B13" s="261" t="s">
        <v>353</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355</v>
      </c>
      <c r="AQ13" s="1"/>
      <c r="AR13" s="1"/>
      <c r="AS13" s="1"/>
      <c r="AT13" s="1"/>
      <c r="AU13" s="1"/>
      <c r="AV13" s="1"/>
      <c r="AW13" s="1"/>
      <c r="AX13" s="1"/>
      <c r="AY13" s="1"/>
      <c r="AZ13" s="1"/>
      <c r="BA13" s="1"/>
      <c r="BB13" s="1"/>
      <c r="BC13" s="1"/>
      <c r="BD13" s="1"/>
      <c r="BE13" s="1"/>
      <c r="BF13" s="269"/>
      <c r="BG13" s="274">
        <v>159993</v>
      </c>
      <c r="BH13" s="217"/>
      <c r="BI13" s="217"/>
      <c r="BJ13" s="217"/>
      <c r="BK13" s="217"/>
      <c r="BL13" s="217"/>
      <c r="BM13" s="217"/>
      <c r="BN13" s="279"/>
      <c r="BO13" s="282">
        <v>46.3</v>
      </c>
      <c r="BP13" s="282"/>
      <c r="BQ13" s="282"/>
      <c r="BR13" s="282"/>
      <c r="BS13" s="287" t="s">
        <v>202</v>
      </c>
      <c r="BT13" s="287"/>
      <c r="BU13" s="287"/>
      <c r="BV13" s="287"/>
      <c r="BW13" s="287"/>
      <c r="BX13" s="287"/>
      <c r="BY13" s="287"/>
      <c r="BZ13" s="287"/>
      <c r="CA13" s="287"/>
      <c r="CB13" s="325"/>
      <c r="CD13" s="261" t="s">
        <v>356</v>
      </c>
      <c r="CE13" s="1"/>
      <c r="CF13" s="1"/>
      <c r="CG13" s="1"/>
      <c r="CH13" s="1"/>
      <c r="CI13" s="1"/>
      <c r="CJ13" s="1"/>
      <c r="CK13" s="1"/>
      <c r="CL13" s="1"/>
      <c r="CM13" s="1"/>
      <c r="CN13" s="1"/>
      <c r="CO13" s="1"/>
      <c r="CP13" s="1"/>
      <c r="CQ13" s="269"/>
      <c r="CR13" s="274">
        <v>345875</v>
      </c>
      <c r="CS13" s="217"/>
      <c r="CT13" s="217"/>
      <c r="CU13" s="217"/>
      <c r="CV13" s="217"/>
      <c r="CW13" s="217"/>
      <c r="CX13" s="217"/>
      <c r="CY13" s="279"/>
      <c r="CZ13" s="282">
        <v>7.3</v>
      </c>
      <c r="DA13" s="282"/>
      <c r="DB13" s="282"/>
      <c r="DC13" s="282"/>
      <c r="DD13" s="288">
        <v>110870</v>
      </c>
      <c r="DE13" s="217"/>
      <c r="DF13" s="217"/>
      <c r="DG13" s="217"/>
      <c r="DH13" s="217"/>
      <c r="DI13" s="217"/>
      <c r="DJ13" s="217"/>
      <c r="DK13" s="217"/>
      <c r="DL13" s="217"/>
      <c r="DM13" s="217"/>
      <c r="DN13" s="217"/>
      <c r="DO13" s="217"/>
      <c r="DP13" s="279"/>
      <c r="DQ13" s="288">
        <v>165727</v>
      </c>
      <c r="DR13" s="217"/>
      <c r="DS13" s="217"/>
      <c r="DT13" s="217"/>
      <c r="DU13" s="217"/>
      <c r="DV13" s="217"/>
      <c r="DW13" s="217"/>
      <c r="DX13" s="217"/>
      <c r="DY13" s="217"/>
      <c r="DZ13" s="217"/>
      <c r="EA13" s="217"/>
      <c r="EB13" s="217"/>
      <c r="EC13" s="326"/>
    </row>
    <row r="14" spans="2:143" ht="11.25" customHeight="1">
      <c r="B14" s="261" t="s">
        <v>358</v>
      </c>
      <c r="C14" s="1"/>
      <c r="D14" s="1"/>
      <c r="E14" s="1"/>
      <c r="F14" s="1"/>
      <c r="G14" s="1"/>
      <c r="H14" s="1"/>
      <c r="I14" s="1"/>
      <c r="J14" s="1"/>
      <c r="K14" s="1"/>
      <c r="L14" s="1"/>
      <c r="M14" s="1"/>
      <c r="N14" s="1"/>
      <c r="O14" s="1"/>
      <c r="P14" s="1"/>
      <c r="Q14" s="269"/>
      <c r="R14" s="274" t="s">
        <v>202</v>
      </c>
      <c r="S14" s="217"/>
      <c r="T14" s="217"/>
      <c r="U14" s="217"/>
      <c r="V14" s="217"/>
      <c r="W14" s="217"/>
      <c r="X14" s="217"/>
      <c r="Y14" s="279"/>
      <c r="Z14" s="282" t="s">
        <v>202</v>
      </c>
      <c r="AA14" s="282"/>
      <c r="AB14" s="282"/>
      <c r="AC14" s="282"/>
      <c r="AD14" s="287" t="s">
        <v>202</v>
      </c>
      <c r="AE14" s="287"/>
      <c r="AF14" s="287"/>
      <c r="AG14" s="287"/>
      <c r="AH14" s="287"/>
      <c r="AI14" s="287"/>
      <c r="AJ14" s="287"/>
      <c r="AK14" s="287"/>
      <c r="AL14" s="283" t="s">
        <v>202</v>
      </c>
      <c r="AM14" s="238"/>
      <c r="AN14" s="238"/>
      <c r="AO14" s="296"/>
      <c r="AP14" s="261" t="s">
        <v>218</v>
      </c>
      <c r="AQ14" s="1"/>
      <c r="AR14" s="1"/>
      <c r="AS14" s="1"/>
      <c r="AT14" s="1"/>
      <c r="AU14" s="1"/>
      <c r="AV14" s="1"/>
      <c r="AW14" s="1"/>
      <c r="AX14" s="1"/>
      <c r="AY14" s="1"/>
      <c r="AZ14" s="1"/>
      <c r="BA14" s="1"/>
      <c r="BB14" s="1"/>
      <c r="BC14" s="1"/>
      <c r="BD14" s="1"/>
      <c r="BE14" s="1"/>
      <c r="BF14" s="269"/>
      <c r="BG14" s="274">
        <v>11736</v>
      </c>
      <c r="BH14" s="217"/>
      <c r="BI14" s="217"/>
      <c r="BJ14" s="217"/>
      <c r="BK14" s="217"/>
      <c r="BL14" s="217"/>
      <c r="BM14" s="217"/>
      <c r="BN14" s="279"/>
      <c r="BO14" s="282">
        <v>3.4</v>
      </c>
      <c r="BP14" s="282"/>
      <c r="BQ14" s="282"/>
      <c r="BR14" s="282"/>
      <c r="BS14" s="287" t="s">
        <v>202</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218060</v>
      </c>
      <c r="CS14" s="217"/>
      <c r="CT14" s="217"/>
      <c r="CU14" s="217"/>
      <c r="CV14" s="217"/>
      <c r="CW14" s="217"/>
      <c r="CX14" s="217"/>
      <c r="CY14" s="279"/>
      <c r="CZ14" s="282">
        <v>4.5999999999999996</v>
      </c>
      <c r="DA14" s="282"/>
      <c r="DB14" s="282"/>
      <c r="DC14" s="282"/>
      <c r="DD14" s="288">
        <v>2200</v>
      </c>
      <c r="DE14" s="217"/>
      <c r="DF14" s="217"/>
      <c r="DG14" s="217"/>
      <c r="DH14" s="217"/>
      <c r="DI14" s="217"/>
      <c r="DJ14" s="217"/>
      <c r="DK14" s="217"/>
      <c r="DL14" s="217"/>
      <c r="DM14" s="217"/>
      <c r="DN14" s="217"/>
      <c r="DO14" s="217"/>
      <c r="DP14" s="279"/>
      <c r="DQ14" s="288">
        <v>202458</v>
      </c>
      <c r="DR14" s="217"/>
      <c r="DS14" s="217"/>
      <c r="DT14" s="217"/>
      <c r="DU14" s="217"/>
      <c r="DV14" s="217"/>
      <c r="DW14" s="217"/>
      <c r="DX14" s="217"/>
      <c r="DY14" s="217"/>
      <c r="DZ14" s="217"/>
      <c r="EA14" s="217"/>
      <c r="EB14" s="217"/>
      <c r="EC14" s="326"/>
    </row>
    <row r="15" spans="2:143" ht="11.25" customHeight="1">
      <c r="B15" s="261" t="s">
        <v>326</v>
      </c>
      <c r="C15" s="1"/>
      <c r="D15" s="1"/>
      <c r="E15" s="1"/>
      <c r="F15" s="1"/>
      <c r="G15" s="1"/>
      <c r="H15" s="1"/>
      <c r="I15" s="1"/>
      <c r="J15" s="1"/>
      <c r="K15" s="1"/>
      <c r="L15" s="1"/>
      <c r="M15" s="1"/>
      <c r="N15" s="1"/>
      <c r="O15" s="1"/>
      <c r="P15" s="1"/>
      <c r="Q15" s="269"/>
      <c r="R15" s="274" t="s">
        <v>202</v>
      </c>
      <c r="S15" s="217"/>
      <c r="T15" s="217"/>
      <c r="U15" s="217"/>
      <c r="V15" s="217"/>
      <c r="W15" s="217"/>
      <c r="X15" s="217"/>
      <c r="Y15" s="279"/>
      <c r="Z15" s="282" t="s">
        <v>202</v>
      </c>
      <c r="AA15" s="282"/>
      <c r="AB15" s="282"/>
      <c r="AC15" s="282"/>
      <c r="AD15" s="287" t="s">
        <v>202</v>
      </c>
      <c r="AE15" s="287"/>
      <c r="AF15" s="287"/>
      <c r="AG15" s="287"/>
      <c r="AH15" s="287"/>
      <c r="AI15" s="287"/>
      <c r="AJ15" s="287"/>
      <c r="AK15" s="287"/>
      <c r="AL15" s="283" t="s">
        <v>202</v>
      </c>
      <c r="AM15" s="238"/>
      <c r="AN15" s="238"/>
      <c r="AO15" s="296"/>
      <c r="AP15" s="261" t="s">
        <v>359</v>
      </c>
      <c r="AQ15" s="1"/>
      <c r="AR15" s="1"/>
      <c r="AS15" s="1"/>
      <c r="AT15" s="1"/>
      <c r="AU15" s="1"/>
      <c r="AV15" s="1"/>
      <c r="AW15" s="1"/>
      <c r="AX15" s="1"/>
      <c r="AY15" s="1"/>
      <c r="AZ15" s="1"/>
      <c r="BA15" s="1"/>
      <c r="BB15" s="1"/>
      <c r="BC15" s="1"/>
      <c r="BD15" s="1"/>
      <c r="BE15" s="1"/>
      <c r="BF15" s="269"/>
      <c r="BG15" s="274">
        <v>24961</v>
      </c>
      <c r="BH15" s="217"/>
      <c r="BI15" s="217"/>
      <c r="BJ15" s="217"/>
      <c r="BK15" s="217"/>
      <c r="BL15" s="217"/>
      <c r="BM15" s="217"/>
      <c r="BN15" s="279"/>
      <c r="BO15" s="282">
        <v>7.2</v>
      </c>
      <c r="BP15" s="282"/>
      <c r="BQ15" s="282"/>
      <c r="BR15" s="282"/>
      <c r="BS15" s="287" t="s">
        <v>202</v>
      </c>
      <c r="BT15" s="287"/>
      <c r="BU15" s="287"/>
      <c r="BV15" s="287"/>
      <c r="BW15" s="287"/>
      <c r="BX15" s="287"/>
      <c r="BY15" s="287"/>
      <c r="BZ15" s="287"/>
      <c r="CA15" s="287"/>
      <c r="CB15" s="325"/>
      <c r="CD15" s="261" t="s">
        <v>360</v>
      </c>
      <c r="CE15" s="1"/>
      <c r="CF15" s="1"/>
      <c r="CG15" s="1"/>
      <c r="CH15" s="1"/>
      <c r="CI15" s="1"/>
      <c r="CJ15" s="1"/>
      <c r="CK15" s="1"/>
      <c r="CL15" s="1"/>
      <c r="CM15" s="1"/>
      <c r="CN15" s="1"/>
      <c r="CO15" s="1"/>
      <c r="CP15" s="1"/>
      <c r="CQ15" s="269"/>
      <c r="CR15" s="274">
        <v>358511</v>
      </c>
      <c r="CS15" s="217"/>
      <c r="CT15" s="217"/>
      <c r="CU15" s="217"/>
      <c r="CV15" s="217"/>
      <c r="CW15" s="217"/>
      <c r="CX15" s="217"/>
      <c r="CY15" s="279"/>
      <c r="CZ15" s="282">
        <v>7.6</v>
      </c>
      <c r="DA15" s="282"/>
      <c r="DB15" s="282"/>
      <c r="DC15" s="282"/>
      <c r="DD15" s="288">
        <v>86475</v>
      </c>
      <c r="DE15" s="217"/>
      <c r="DF15" s="217"/>
      <c r="DG15" s="217"/>
      <c r="DH15" s="217"/>
      <c r="DI15" s="217"/>
      <c r="DJ15" s="217"/>
      <c r="DK15" s="217"/>
      <c r="DL15" s="217"/>
      <c r="DM15" s="217"/>
      <c r="DN15" s="217"/>
      <c r="DO15" s="217"/>
      <c r="DP15" s="279"/>
      <c r="DQ15" s="288">
        <v>264505</v>
      </c>
      <c r="DR15" s="217"/>
      <c r="DS15" s="217"/>
      <c r="DT15" s="217"/>
      <c r="DU15" s="217"/>
      <c r="DV15" s="217"/>
      <c r="DW15" s="217"/>
      <c r="DX15" s="217"/>
      <c r="DY15" s="217"/>
      <c r="DZ15" s="217"/>
      <c r="EA15" s="217"/>
      <c r="EB15" s="217"/>
      <c r="EC15" s="326"/>
    </row>
    <row r="16" spans="2:143" ht="11.25" customHeight="1">
      <c r="B16" s="261" t="s">
        <v>361</v>
      </c>
      <c r="C16" s="1"/>
      <c r="D16" s="1"/>
      <c r="E16" s="1"/>
      <c r="F16" s="1"/>
      <c r="G16" s="1"/>
      <c r="H16" s="1"/>
      <c r="I16" s="1"/>
      <c r="J16" s="1"/>
      <c r="K16" s="1"/>
      <c r="L16" s="1"/>
      <c r="M16" s="1"/>
      <c r="N16" s="1"/>
      <c r="O16" s="1"/>
      <c r="P16" s="1"/>
      <c r="Q16" s="269"/>
      <c r="R16" s="274">
        <v>3395</v>
      </c>
      <c r="S16" s="217"/>
      <c r="T16" s="217"/>
      <c r="U16" s="217"/>
      <c r="V16" s="217"/>
      <c r="W16" s="217"/>
      <c r="X16" s="217"/>
      <c r="Y16" s="279"/>
      <c r="Z16" s="282">
        <v>0.1</v>
      </c>
      <c r="AA16" s="282"/>
      <c r="AB16" s="282"/>
      <c r="AC16" s="282"/>
      <c r="AD16" s="287">
        <v>3395</v>
      </c>
      <c r="AE16" s="287"/>
      <c r="AF16" s="287"/>
      <c r="AG16" s="287"/>
      <c r="AH16" s="287"/>
      <c r="AI16" s="287"/>
      <c r="AJ16" s="287"/>
      <c r="AK16" s="287"/>
      <c r="AL16" s="283">
        <v>0.1</v>
      </c>
      <c r="AM16" s="238"/>
      <c r="AN16" s="238"/>
      <c r="AO16" s="296"/>
      <c r="AP16" s="261" t="s">
        <v>362</v>
      </c>
      <c r="AQ16" s="1"/>
      <c r="AR16" s="1"/>
      <c r="AS16" s="1"/>
      <c r="AT16" s="1"/>
      <c r="AU16" s="1"/>
      <c r="AV16" s="1"/>
      <c r="AW16" s="1"/>
      <c r="AX16" s="1"/>
      <c r="AY16" s="1"/>
      <c r="AZ16" s="1"/>
      <c r="BA16" s="1"/>
      <c r="BB16" s="1"/>
      <c r="BC16" s="1"/>
      <c r="BD16" s="1"/>
      <c r="BE16" s="1"/>
      <c r="BF16" s="269"/>
      <c r="BG16" s="274" t="s">
        <v>202</v>
      </c>
      <c r="BH16" s="217"/>
      <c r="BI16" s="217"/>
      <c r="BJ16" s="217"/>
      <c r="BK16" s="217"/>
      <c r="BL16" s="217"/>
      <c r="BM16" s="217"/>
      <c r="BN16" s="279"/>
      <c r="BO16" s="282" t="s">
        <v>202</v>
      </c>
      <c r="BP16" s="282"/>
      <c r="BQ16" s="282"/>
      <c r="BR16" s="282"/>
      <c r="BS16" s="287" t="s">
        <v>202</v>
      </c>
      <c r="BT16" s="287"/>
      <c r="BU16" s="287"/>
      <c r="BV16" s="287"/>
      <c r="BW16" s="287"/>
      <c r="BX16" s="287"/>
      <c r="BY16" s="287"/>
      <c r="BZ16" s="287"/>
      <c r="CA16" s="287"/>
      <c r="CB16" s="325"/>
      <c r="CD16" s="261" t="s">
        <v>363</v>
      </c>
      <c r="CE16" s="1"/>
      <c r="CF16" s="1"/>
      <c r="CG16" s="1"/>
      <c r="CH16" s="1"/>
      <c r="CI16" s="1"/>
      <c r="CJ16" s="1"/>
      <c r="CK16" s="1"/>
      <c r="CL16" s="1"/>
      <c r="CM16" s="1"/>
      <c r="CN16" s="1"/>
      <c r="CO16" s="1"/>
      <c r="CP16" s="1"/>
      <c r="CQ16" s="269"/>
      <c r="CR16" s="274" t="s">
        <v>202</v>
      </c>
      <c r="CS16" s="217"/>
      <c r="CT16" s="217"/>
      <c r="CU16" s="217"/>
      <c r="CV16" s="217"/>
      <c r="CW16" s="217"/>
      <c r="CX16" s="217"/>
      <c r="CY16" s="279"/>
      <c r="CZ16" s="282" t="s">
        <v>202</v>
      </c>
      <c r="DA16" s="282"/>
      <c r="DB16" s="282"/>
      <c r="DC16" s="282"/>
      <c r="DD16" s="288" t="s">
        <v>202</v>
      </c>
      <c r="DE16" s="217"/>
      <c r="DF16" s="217"/>
      <c r="DG16" s="217"/>
      <c r="DH16" s="217"/>
      <c r="DI16" s="217"/>
      <c r="DJ16" s="217"/>
      <c r="DK16" s="217"/>
      <c r="DL16" s="217"/>
      <c r="DM16" s="217"/>
      <c r="DN16" s="217"/>
      <c r="DO16" s="217"/>
      <c r="DP16" s="279"/>
      <c r="DQ16" s="288" t="s">
        <v>202</v>
      </c>
      <c r="DR16" s="217"/>
      <c r="DS16" s="217"/>
      <c r="DT16" s="217"/>
      <c r="DU16" s="217"/>
      <c r="DV16" s="217"/>
      <c r="DW16" s="217"/>
      <c r="DX16" s="217"/>
      <c r="DY16" s="217"/>
      <c r="DZ16" s="217"/>
      <c r="EA16" s="217"/>
      <c r="EB16" s="217"/>
      <c r="EC16" s="326"/>
    </row>
    <row r="17" spans="2:133" ht="11.25" customHeight="1">
      <c r="B17" s="261" t="s">
        <v>364</v>
      </c>
      <c r="C17" s="1"/>
      <c r="D17" s="1"/>
      <c r="E17" s="1"/>
      <c r="F17" s="1"/>
      <c r="G17" s="1"/>
      <c r="H17" s="1"/>
      <c r="I17" s="1"/>
      <c r="J17" s="1"/>
      <c r="K17" s="1"/>
      <c r="L17" s="1"/>
      <c r="M17" s="1"/>
      <c r="N17" s="1"/>
      <c r="O17" s="1"/>
      <c r="P17" s="1"/>
      <c r="Q17" s="269"/>
      <c r="R17" s="274">
        <v>5018</v>
      </c>
      <c r="S17" s="217"/>
      <c r="T17" s="217"/>
      <c r="U17" s="217"/>
      <c r="V17" s="217"/>
      <c r="W17" s="217"/>
      <c r="X17" s="217"/>
      <c r="Y17" s="279"/>
      <c r="Z17" s="282">
        <v>0.1</v>
      </c>
      <c r="AA17" s="282"/>
      <c r="AB17" s="282"/>
      <c r="AC17" s="282"/>
      <c r="AD17" s="287">
        <v>5018</v>
      </c>
      <c r="AE17" s="287"/>
      <c r="AF17" s="287"/>
      <c r="AG17" s="287"/>
      <c r="AH17" s="287"/>
      <c r="AI17" s="287"/>
      <c r="AJ17" s="287"/>
      <c r="AK17" s="287"/>
      <c r="AL17" s="283">
        <v>0.2</v>
      </c>
      <c r="AM17" s="238"/>
      <c r="AN17" s="238"/>
      <c r="AO17" s="296"/>
      <c r="AP17" s="261" t="s">
        <v>366</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368</v>
      </c>
      <c r="CE17" s="1"/>
      <c r="CF17" s="1"/>
      <c r="CG17" s="1"/>
      <c r="CH17" s="1"/>
      <c r="CI17" s="1"/>
      <c r="CJ17" s="1"/>
      <c r="CK17" s="1"/>
      <c r="CL17" s="1"/>
      <c r="CM17" s="1"/>
      <c r="CN17" s="1"/>
      <c r="CO17" s="1"/>
      <c r="CP17" s="1"/>
      <c r="CQ17" s="269"/>
      <c r="CR17" s="274">
        <v>466888</v>
      </c>
      <c r="CS17" s="217"/>
      <c r="CT17" s="217"/>
      <c r="CU17" s="217"/>
      <c r="CV17" s="217"/>
      <c r="CW17" s="217"/>
      <c r="CX17" s="217"/>
      <c r="CY17" s="279"/>
      <c r="CZ17" s="282">
        <v>9.9</v>
      </c>
      <c r="DA17" s="282"/>
      <c r="DB17" s="282"/>
      <c r="DC17" s="282"/>
      <c r="DD17" s="288" t="s">
        <v>202</v>
      </c>
      <c r="DE17" s="217"/>
      <c r="DF17" s="217"/>
      <c r="DG17" s="217"/>
      <c r="DH17" s="217"/>
      <c r="DI17" s="217"/>
      <c r="DJ17" s="217"/>
      <c r="DK17" s="217"/>
      <c r="DL17" s="217"/>
      <c r="DM17" s="217"/>
      <c r="DN17" s="217"/>
      <c r="DO17" s="217"/>
      <c r="DP17" s="279"/>
      <c r="DQ17" s="288">
        <v>440464</v>
      </c>
      <c r="DR17" s="217"/>
      <c r="DS17" s="217"/>
      <c r="DT17" s="217"/>
      <c r="DU17" s="217"/>
      <c r="DV17" s="217"/>
      <c r="DW17" s="217"/>
      <c r="DX17" s="217"/>
      <c r="DY17" s="217"/>
      <c r="DZ17" s="217"/>
      <c r="EA17" s="217"/>
      <c r="EB17" s="217"/>
      <c r="EC17" s="326"/>
    </row>
    <row r="18" spans="2:133" ht="11.25" customHeight="1">
      <c r="B18" s="261" t="s">
        <v>369</v>
      </c>
      <c r="C18" s="1"/>
      <c r="D18" s="1"/>
      <c r="E18" s="1"/>
      <c r="F18" s="1"/>
      <c r="G18" s="1"/>
      <c r="H18" s="1"/>
      <c r="I18" s="1"/>
      <c r="J18" s="1"/>
      <c r="K18" s="1"/>
      <c r="L18" s="1"/>
      <c r="M18" s="1"/>
      <c r="N18" s="1"/>
      <c r="O18" s="1"/>
      <c r="P18" s="1"/>
      <c r="Q18" s="269"/>
      <c r="R18" s="274">
        <v>2197</v>
      </c>
      <c r="S18" s="217"/>
      <c r="T18" s="217"/>
      <c r="U18" s="217"/>
      <c r="V18" s="217"/>
      <c r="W18" s="217"/>
      <c r="X18" s="217"/>
      <c r="Y18" s="279"/>
      <c r="Z18" s="282">
        <v>0</v>
      </c>
      <c r="AA18" s="282"/>
      <c r="AB18" s="282"/>
      <c r="AC18" s="282"/>
      <c r="AD18" s="287">
        <v>2197</v>
      </c>
      <c r="AE18" s="287"/>
      <c r="AF18" s="287"/>
      <c r="AG18" s="287"/>
      <c r="AH18" s="287"/>
      <c r="AI18" s="287"/>
      <c r="AJ18" s="287"/>
      <c r="AK18" s="287"/>
      <c r="AL18" s="283">
        <v>0.1</v>
      </c>
      <c r="AM18" s="238"/>
      <c r="AN18" s="238"/>
      <c r="AO18" s="296"/>
      <c r="AP18" s="261" t="s">
        <v>100</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370</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371</v>
      </c>
      <c r="C19" s="1"/>
      <c r="D19" s="1"/>
      <c r="E19" s="1"/>
      <c r="F19" s="1"/>
      <c r="G19" s="1"/>
      <c r="H19" s="1"/>
      <c r="I19" s="1"/>
      <c r="J19" s="1"/>
      <c r="K19" s="1"/>
      <c r="L19" s="1"/>
      <c r="M19" s="1"/>
      <c r="N19" s="1"/>
      <c r="O19" s="1"/>
      <c r="P19" s="1"/>
      <c r="Q19" s="269"/>
      <c r="R19" s="274">
        <v>2197</v>
      </c>
      <c r="S19" s="217"/>
      <c r="T19" s="217"/>
      <c r="U19" s="217"/>
      <c r="V19" s="217"/>
      <c r="W19" s="217"/>
      <c r="X19" s="217"/>
      <c r="Y19" s="279"/>
      <c r="Z19" s="282">
        <v>0</v>
      </c>
      <c r="AA19" s="282"/>
      <c r="AB19" s="282"/>
      <c r="AC19" s="282"/>
      <c r="AD19" s="287">
        <v>2197</v>
      </c>
      <c r="AE19" s="287"/>
      <c r="AF19" s="287"/>
      <c r="AG19" s="287"/>
      <c r="AH19" s="287"/>
      <c r="AI19" s="287"/>
      <c r="AJ19" s="287"/>
      <c r="AK19" s="287"/>
      <c r="AL19" s="283">
        <v>0.1</v>
      </c>
      <c r="AM19" s="238"/>
      <c r="AN19" s="238"/>
      <c r="AO19" s="296"/>
      <c r="AP19" s="261" t="s">
        <v>259</v>
      </c>
      <c r="AQ19" s="1"/>
      <c r="AR19" s="1"/>
      <c r="AS19" s="1"/>
      <c r="AT19" s="1"/>
      <c r="AU19" s="1"/>
      <c r="AV19" s="1"/>
      <c r="AW19" s="1"/>
      <c r="AX19" s="1"/>
      <c r="AY19" s="1"/>
      <c r="AZ19" s="1"/>
      <c r="BA19" s="1"/>
      <c r="BB19" s="1"/>
      <c r="BC19" s="1"/>
      <c r="BD19" s="1"/>
      <c r="BE19" s="1"/>
      <c r="BF19" s="269"/>
      <c r="BG19" s="274" t="s">
        <v>202</v>
      </c>
      <c r="BH19" s="217"/>
      <c r="BI19" s="217"/>
      <c r="BJ19" s="217"/>
      <c r="BK19" s="217"/>
      <c r="BL19" s="217"/>
      <c r="BM19" s="217"/>
      <c r="BN19" s="279"/>
      <c r="BO19" s="282" t="s">
        <v>202</v>
      </c>
      <c r="BP19" s="282"/>
      <c r="BQ19" s="282"/>
      <c r="BR19" s="282"/>
      <c r="BS19" s="287" t="s">
        <v>202</v>
      </c>
      <c r="BT19" s="287"/>
      <c r="BU19" s="287"/>
      <c r="BV19" s="287"/>
      <c r="BW19" s="287"/>
      <c r="BX19" s="287"/>
      <c r="BY19" s="287"/>
      <c r="BZ19" s="287"/>
      <c r="CA19" s="287"/>
      <c r="CB19" s="325"/>
      <c r="CD19" s="261" t="s">
        <v>372</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373</v>
      </c>
      <c r="C20" s="266"/>
      <c r="D20" s="266"/>
      <c r="E20" s="266"/>
      <c r="F20" s="266"/>
      <c r="G20" s="266"/>
      <c r="H20" s="266"/>
      <c r="I20" s="266"/>
      <c r="J20" s="266"/>
      <c r="K20" s="266"/>
      <c r="L20" s="266"/>
      <c r="M20" s="266"/>
      <c r="N20" s="266"/>
      <c r="O20" s="266"/>
      <c r="P20" s="266"/>
      <c r="Q20" s="270"/>
      <c r="R20" s="274" t="s">
        <v>202</v>
      </c>
      <c r="S20" s="217"/>
      <c r="T20" s="217"/>
      <c r="U20" s="217"/>
      <c r="V20" s="217"/>
      <c r="W20" s="217"/>
      <c r="X20" s="217"/>
      <c r="Y20" s="279"/>
      <c r="Z20" s="282" t="s">
        <v>202</v>
      </c>
      <c r="AA20" s="282"/>
      <c r="AB20" s="282"/>
      <c r="AC20" s="282"/>
      <c r="AD20" s="287" t="s">
        <v>202</v>
      </c>
      <c r="AE20" s="287"/>
      <c r="AF20" s="287"/>
      <c r="AG20" s="287"/>
      <c r="AH20" s="287"/>
      <c r="AI20" s="287"/>
      <c r="AJ20" s="287"/>
      <c r="AK20" s="287"/>
      <c r="AL20" s="283" t="s">
        <v>202</v>
      </c>
      <c r="AM20" s="238"/>
      <c r="AN20" s="238"/>
      <c r="AO20" s="296"/>
      <c r="AP20" s="261" t="s">
        <v>374</v>
      </c>
      <c r="AQ20" s="1"/>
      <c r="AR20" s="1"/>
      <c r="AS20" s="1"/>
      <c r="AT20" s="1"/>
      <c r="AU20" s="1"/>
      <c r="AV20" s="1"/>
      <c r="AW20" s="1"/>
      <c r="AX20" s="1"/>
      <c r="AY20" s="1"/>
      <c r="AZ20" s="1"/>
      <c r="BA20" s="1"/>
      <c r="BB20" s="1"/>
      <c r="BC20" s="1"/>
      <c r="BD20" s="1"/>
      <c r="BE20" s="1"/>
      <c r="BF20" s="269"/>
      <c r="BG20" s="274" t="s">
        <v>202</v>
      </c>
      <c r="BH20" s="217"/>
      <c r="BI20" s="217"/>
      <c r="BJ20" s="217"/>
      <c r="BK20" s="217"/>
      <c r="BL20" s="217"/>
      <c r="BM20" s="217"/>
      <c r="BN20" s="279"/>
      <c r="BO20" s="282" t="s">
        <v>202</v>
      </c>
      <c r="BP20" s="282"/>
      <c r="BQ20" s="282"/>
      <c r="BR20" s="282"/>
      <c r="BS20" s="287" t="s">
        <v>202</v>
      </c>
      <c r="BT20" s="287"/>
      <c r="BU20" s="287"/>
      <c r="BV20" s="287"/>
      <c r="BW20" s="287"/>
      <c r="BX20" s="287"/>
      <c r="BY20" s="287"/>
      <c r="BZ20" s="287"/>
      <c r="CA20" s="287"/>
      <c r="CB20" s="325"/>
      <c r="CD20" s="261" t="s">
        <v>194</v>
      </c>
      <c r="CE20" s="1"/>
      <c r="CF20" s="1"/>
      <c r="CG20" s="1"/>
      <c r="CH20" s="1"/>
      <c r="CI20" s="1"/>
      <c r="CJ20" s="1"/>
      <c r="CK20" s="1"/>
      <c r="CL20" s="1"/>
      <c r="CM20" s="1"/>
      <c r="CN20" s="1"/>
      <c r="CO20" s="1"/>
      <c r="CP20" s="1"/>
      <c r="CQ20" s="269"/>
      <c r="CR20" s="274">
        <v>4728690</v>
      </c>
      <c r="CS20" s="217"/>
      <c r="CT20" s="217"/>
      <c r="CU20" s="217"/>
      <c r="CV20" s="217"/>
      <c r="CW20" s="217"/>
      <c r="CX20" s="217"/>
      <c r="CY20" s="279"/>
      <c r="CZ20" s="282">
        <v>100</v>
      </c>
      <c r="DA20" s="282"/>
      <c r="DB20" s="282"/>
      <c r="DC20" s="282"/>
      <c r="DD20" s="288">
        <v>656389</v>
      </c>
      <c r="DE20" s="217"/>
      <c r="DF20" s="217"/>
      <c r="DG20" s="217"/>
      <c r="DH20" s="217"/>
      <c r="DI20" s="217"/>
      <c r="DJ20" s="217"/>
      <c r="DK20" s="217"/>
      <c r="DL20" s="217"/>
      <c r="DM20" s="217"/>
      <c r="DN20" s="217"/>
      <c r="DO20" s="217"/>
      <c r="DP20" s="279"/>
      <c r="DQ20" s="288">
        <v>3237315</v>
      </c>
      <c r="DR20" s="217"/>
      <c r="DS20" s="217"/>
      <c r="DT20" s="217"/>
      <c r="DU20" s="217"/>
      <c r="DV20" s="217"/>
      <c r="DW20" s="217"/>
      <c r="DX20" s="217"/>
      <c r="DY20" s="217"/>
      <c r="DZ20" s="217"/>
      <c r="EA20" s="217"/>
      <c r="EB20" s="217"/>
      <c r="EC20" s="326"/>
    </row>
    <row r="21" spans="2:133" ht="11.25" customHeight="1">
      <c r="B21" s="261" t="s">
        <v>349</v>
      </c>
      <c r="C21" s="1"/>
      <c r="D21" s="1"/>
      <c r="E21" s="1"/>
      <c r="F21" s="1"/>
      <c r="G21" s="1"/>
      <c r="H21" s="1"/>
      <c r="I21" s="1"/>
      <c r="J21" s="1"/>
      <c r="K21" s="1"/>
      <c r="L21" s="1"/>
      <c r="M21" s="1"/>
      <c r="N21" s="1"/>
      <c r="O21" s="1"/>
      <c r="P21" s="1"/>
      <c r="Q21" s="269"/>
      <c r="R21" s="274">
        <v>2079516</v>
      </c>
      <c r="S21" s="217"/>
      <c r="T21" s="217"/>
      <c r="U21" s="217"/>
      <c r="V21" s="217"/>
      <c r="W21" s="217"/>
      <c r="X21" s="217"/>
      <c r="Y21" s="279"/>
      <c r="Z21" s="282">
        <v>43.7</v>
      </c>
      <c r="AA21" s="282"/>
      <c r="AB21" s="282"/>
      <c r="AC21" s="282"/>
      <c r="AD21" s="287">
        <v>1901251</v>
      </c>
      <c r="AE21" s="287"/>
      <c r="AF21" s="287"/>
      <c r="AG21" s="287"/>
      <c r="AH21" s="287"/>
      <c r="AI21" s="287"/>
      <c r="AJ21" s="287"/>
      <c r="AK21" s="287"/>
      <c r="AL21" s="283">
        <v>79.2</v>
      </c>
      <c r="AM21" s="238"/>
      <c r="AN21" s="238"/>
      <c r="AO21" s="296"/>
      <c r="AP21" s="261" t="s">
        <v>376</v>
      </c>
      <c r="AQ21" s="300"/>
      <c r="AR21" s="300"/>
      <c r="AS21" s="300"/>
      <c r="AT21" s="300"/>
      <c r="AU21" s="300"/>
      <c r="AV21" s="300"/>
      <c r="AW21" s="300"/>
      <c r="AX21" s="300"/>
      <c r="AY21" s="300"/>
      <c r="AZ21" s="300"/>
      <c r="BA21" s="300"/>
      <c r="BB21" s="300"/>
      <c r="BC21" s="300"/>
      <c r="BD21" s="300"/>
      <c r="BE21" s="300"/>
      <c r="BF21" s="314"/>
      <c r="BG21" s="274" t="s">
        <v>202</v>
      </c>
      <c r="BH21" s="217"/>
      <c r="BI21" s="217"/>
      <c r="BJ21" s="217"/>
      <c r="BK21" s="217"/>
      <c r="BL21" s="217"/>
      <c r="BM21" s="217"/>
      <c r="BN21" s="279"/>
      <c r="BO21" s="282" t="s">
        <v>202</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301</v>
      </c>
      <c r="C22" s="1"/>
      <c r="D22" s="1"/>
      <c r="E22" s="1"/>
      <c r="F22" s="1"/>
      <c r="G22" s="1"/>
      <c r="H22" s="1"/>
      <c r="I22" s="1"/>
      <c r="J22" s="1"/>
      <c r="K22" s="1"/>
      <c r="L22" s="1"/>
      <c r="M22" s="1"/>
      <c r="N22" s="1"/>
      <c r="O22" s="1"/>
      <c r="P22" s="1"/>
      <c r="Q22" s="269"/>
      <c r="R22" s="274">
        <v>1901251</v>
      </c>
      <c r="S22" s="217"/>
      <c r="T22" s="217"/>
      <c r="U22" s="217"/>
      <c r="V22" s="217"/>
      <c r="W22" s="217"/>
      <c r="X22" s="217"/>
      <c r="Y22" s="279"/>
      <c r="Z22" s="282">
        <v>40</v>
      </c>
      <c r="AA22" s="282"/>
      <c r="AB22" s="282"/>
      <c r="AC22" s="282"/>
      <c r="AD22" s="287">
        <v>1901251</v>
      </c>
      <c r="AE22" s="287"/>
      <c r="AF22" s="287"/>
      <c r="AG22" s="287"/>
      <c r="AH22" s="287"/>
      <c r="AI22" s="287"/>
      <c r="AJ22" s="287"/>
      <c r="AK22" s="287"/>
      <c r="AL22" s="283">
        <v>79.2</v>
      </c>
      <c r="AM22" s="238"/>
      <c r="AN22" s="238"/>
      <c r="AO22" s="296"/>
      <c r="AP22" s="261" t="s">
        <v>378</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379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298</v>
      </c>
      <c r="C23" s="1"/>
      <c r="D23" s="1"/>
      <c r="E23" s="1"/>
      <c r="F23" s="1"/>
      <c r="G23" s="1"/>
      <c r="H23" s="1"/>
      <c r="I23" s="1"/>
      <c r="J23" s="1"/>
      <c r="K23" s="1"/>
      <c r="L23" s="1"/>
      <c r="M23" s="1"/>
      <c r="N23" s="1"/>
      <c r="O23" s="1"/>
      <c r="P23" s="1"/>
      <c r="Q23" s="269"/>
      <c r="R23" s="274">
        <v>178265</v>
      </c>
      <c r="S23" s="217"/>
      <c r="T23" s="217"/>
      <c r="U23" s="217"/>
      <c r="V23" s="217"/>
      <c r="W23" s="217"/>
      <c r="X23" s="217"/>
      <c r="Y23" s="279"/>
      <c r="Z23" s="282">
        <v>3.8</v>
      </c>
      <c r="AA23" s="282"/>
      <c r="AB23" s="282"/>
      <c r="AC23" s="282"/>
      <c r="AD23" s="287" t="s">
        <v>202</v>
      </c>
      <c r="AE23" s="287"/>
      <c r="AF23" s="287"/>
      <c r="AG23" s="287"/>
      <c r="AH23" s="287"/>
      <c r="AI23" s="287"/>
      <c r="AJ23" s="287"/>
      <c r="AK23" s="287"/>
      <c r="AL23" s="283" t="s">
        <v>202</v>
      </c>
      <c r="AM23" s="238"/>
      <c r="AN23" s="238"/>
      <c r="AO23" s="296"/>
      <c r="AP23" s="261" t="s">
        <v>121</v>
      </c>
      <c r="AQ23" s="300"/>
      <c r="AR23" s="300"/>
      <c r="AS23" s="300"/>
      <c r="AT23" s="300"/>
      <c r="AU23" s="300"/>
      <c r="AV23" s="300"/>
      <c r="AW23" s="300"/>
      <c r="AX23" s="300"/>
      <c r="AY23" s="300"/>
      <c r="AZ23" s="300"/>
      <c r="BA23" s="300"/>
      <c r="BB23" s="300"/>
      <c r="BC23" s="300"/>
      <c r="BD23" s="300"/>
      <c r="BE23" s="300"/>
      <c r="BF23" s="314"/>
      <c r="BG23" s="274" t="s">
        <v>202</v>
      </c>
      <c r="BH23" s="217"/>
      <c r="BI23" s="217"/>
      <c r="BJ23" s="217"/>
      <c r="BK23" s="217"/>
      <c r="BL23" s="217"/>
      <c r="BM23" s="217"/>
      <c r="BN23" s="279"/>
      <c r="BO23" s="282" t="s">
        <v>202</v>
      </c>
      <c r="BP23" s="282"/>
      <c r="BQ23" s="282"/>
      <c r="BR23" s="282"/>
      <c r="BS23" s="287" t="s">
        <v>202</v>
      </c>
      <c r="BT23" s="287"/>
      <c r="BU23" s="287"/>
      <c r="BV23" s="287"/>
      <c r="BW23" s="287"/>
      <c r="BX23" s="287"/>
      <c r="BY23" s="287"/>
      <c r="BZ23" s="287"/>
      <c r="CA23" s="287"/>
      <c r="CB23" s="325"/>
      <c r="CD23" s="182" t="s">
        <v>321</v>
      </c>
      <c r="CE23" s="139"/>
      <c r="CF23" s="139"/>
      <c r="CG23" s="139"/>
      <c r="CH23" s="139"/>
      <c r="CI23" s="139"/>
      <c r="CJ23" s="139"/>
      <c r="CK23" s="139"/>
      <c r="CL23" s="139"/>
      <c r="CM23" s="139"/>
      <c r="CN23" s="139"/>
      <c r="CO23" s="139"/>
      <c r="CP23" s="139"/>
      <c r="CQ23" s="144"/>
      <c r="CR23" s="182" t="s">
        <v>292</v>
      </c>
      <c r="CS23" s="139"/>
      <c r="CT23" s="139"/>
      <c r="CU23" s="139"/>
      <c r="CV23" s="139"/>
      <c r="CW23" s="139"/>
      <c r="CX23" s="139"/>
      <c r="CY23" s="144"/>
      <c r="CZ23" s="182" t="s">
        <v>381</v>
      </c>
      <c r="DA23" s="139"/>
      <c r="DB23" s="139"/>
      <c r="DC23" s="144"/>
      <c r="DD23" s="182" t="s">
        <v>304</v>
      </c>
      <c r="DE23" s="139"/>
      <c r="DF23" s="139"/>
      <c r="DG23" s="139"/>
      <c r="DH23" s="139"/>
      <c r="DI23" s="139"/>
      <c r="DJ23" s="139"/>
      <c r="DK23" s="144"/>
      <c r="DL23" s="345" t="s">
        <v>383</v>
      </c>
      <c r="DM23" s="348"/>
      <c r="DN23" s="348"/>
      <c r="DO23" s="348"/>
      <c r="DP23" s="348"/>
      <c r="DQ23" s="348"/>
      <c r="DR23" s="348"/>
      <c r="DS23" s="348"/>
      <c r="DT23" s="348"/>
      <c r="DU23" s="348"/>
      <c r="DV23" s="352"/>
      <c r="DW23" s="182" t="s">
        <v>20</v>
      </c>
      <c r="DX23" s="139"/>
      <c r="DY23" s="139"/>
      <c r="DZ23" s="139"/>
      <c r="EA23" s="139"/>
      <c r="EB23" s="139"/>
      <c r="EC23" s="144"/>
    </row>
    <row r="24" spans="2:133" ht="11.25" customHeight="1">
      <c r="B24" s="261" t="s">
        <v>384</v>
      </c>
      <c r="C24" s="1"/>
      <c r="D24" s="1"/>
      <c r="E24" s="1"/>
      <c r="F24" s="1"/>
      <c r="G24" s="1"/>
      <c r="H24" s="1"/>
      <c r="I24" s="1"/>
      <c r="J24" s="1"/>
      <c r="K24" s="1"/>
      <c r="L24" s="1"/>
      <c r="M24" s="1"/>
      <c r="N24" s="1"/>
      <c r="O24" s="1"/>
      <c r="P24" s="1"/>
      <c r="Q24" s="269"/>
      <c r="R24" s="274" t="s">
        <v>202</v>
      </c>
      <c r="S24" s="217"/>
      <c r="T24" s="217"/>
      <c r="U24" s="217"/>
      <c r="V24" s="217"/>
      <c r="W24" s="217"/>
      <c r="X24" s="217"/>
      <c r="Y24" s="279"/>
      <c r="Z24" s="282" t="s">
        <v>202</v>
      </c>
      <c r="AA24" s="282"/>
      <c r="AB24" s="282"/>
      <c r="AC24" s="282"/>
      <c r="AD24" s="287" t="s">
        <v>202</v>
      </c>
      <c r="AE24" s="287"/>
      <c r="AF24" s="287"/>
      <c r="AG24" s="287"/>
      <c r="AH24" s="287"/>
      <c r="AI24" s="287"/>
      <c r="AJ24" s="287"/>
      <c r="AK24" s="287"/>
      <c r="AL24" s="283" t="s">
        <v>202</v>
      </c>
      <c r="AM24" s="238"/>
      <c r="AN24" s="238"/>
      <c r="AO24" s="296"/>
      <c r="AP24" s="261" t="s">
        <v>385</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386</v>
      </c>
      <c r="CE24" s="265"/>
      <c r="CF24" s="265"/>
      <c r="CG24" s="265"/>
      <c r="CH24" s="265"/>
      <c r="CI24" s="265"/>
      <c r="CJ24" s="265"/>
      <c r="CK24" s="265"/>
      <c r="CL24" s="265"/>
      <c r="CM24" s="265"/>
      <c r="CN24" s="265"/>
      <c r="CO24" s="265"/>
      <c r="CP24" s="265"/>
      <c r="CQ24" s="268"/>
      <c r="CR24" s="273">
        <v>1487999</v>
      </c>
      <c r="CS24" s="276"/>
      <c r="CT24" s="276"/>
      <c r="CU24" s="276"/>
      <c r="CV24" s="276"/>
      <c r="CW24" s="276"/>
      <c r="CX24" s="276"/>
      <c r="CY24" s="278"/>
      <c r="CZ24" s="291">
        <v>31.5</v>
      </c>
      <c r="DA24" s="293"/>
      <c r="DB24" s="293"/>
      <c r="DC24" s="337"/>
      <c r="DD24" s="341">
        <v>1082401</v>
      </c>
      <c r="DE24" s="276"/>
      <c r="DF24" s="276"/>
      <c r="DG24" s="276"/>
      <c r="DH24" s="276"/>
      <c r="DI24" s="276"/>
      <c r="DJ24" s="276"/>
      <c r="DK24" s="278"/>
      <c r="DL24" s="341">
        <v>1031500</v>
      </c>
      <c r="DM24" s="276"/>
      <c r="DN24" s="276"/>
      <c r="DO24" s="276"/>
      <c r="DP24" s="276"/>
      <c r="DQ24" s="276"/>
      <c r="DR24" s="276"/>
      <c r="DS24" s="276"/>
      <c r="DT24" s="276"/>
      <c r="DU24" s="276"/>
      <c r="DV24" s="278"/>
      <c r="DW24" s="291">
        <v>42.6</v>
      </c>
      <c r="DX24" s="293"/>
      <c r="DY24" s="293"/>
      <c r="DZ24" s="293"/>
      <c r="EA24" s="293"/>
      <c r="EB24" s="293"/>
      <c r="EC24" s="295"/>
    </row>
    <row r="25" spans="2:133" ht="11.25" customHeight="1">
      <c r="B25" s="261" t="s">
        <v>56</v>
      </c>
      <c r="C25" s="1"/>
      <c r="D25" s="1"/>
      <c r="E25" s="1"/>
      <c r="F25" s="1"/>
      <c r="G25" s="1"/>
      <c r="H25" s="1"/>
      <c r="I25" s="1"/>
      <c r="J25" s="1"/>
      <c r="K25" s="1"/>
      <c r="L25" s="1"/>
      <c r="M25" s="1"/>
      <c r="N25" s="1"/>
      <c r="O25" s="1"/>
      <c r="P25" s="1"/>
      <c r="Q25" s="269"/>
      <c r="R25" s="274">
        <v>2566754</v>
      </c>
      <c r="S25" s="217"/>
      <c r="T25" s="217"/>
      <c r="U25" s="217"/>
      <c r="V25" s="217"/>
      <c r="W25" s="217"/>
      <c r="X25" s="217"/>
      <c r="Y25" s="279"/>
      <c r="Z25" s="282">
        <v>54</v>
      </c>
      <c r="AA25" s="282"/>
      <c r="AB25" s="282"/>
      <c r="AC25" s="282"/>
      <c r="AD25" s="287">
        <v>2388489</v>
      </c>
      <c r="AE25" s="287"/>
      <c r="AF25" s="287"/>
      <c r="AG25" s="287"/>
      <c r="AH25" s="287"/>
      <c r="AI25" s="287"/>
      <c r="AJ25" s="287"/>
      <c r="AK25" s="287"/>
      <c r="AL25" s="283">
        <v>99.6</v>
      </c>
      <c r="AM25" s="238"/>
      <c r="AN25" s="238"/>
      <c r="AO25" s="296"/>
      <c r="AP25" s="261" t="s">
        <v>276</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622062</v>
      </c>
      <c r="CS25" s="313"/>
      <c r="CT25" s="313"/>
      <c r="CU25" s="313"/>
      <c r="CV25" s="313"/>
      <c r="CW25" s="313"/>
      <c r="CX25" s="313"/>
      <c r="CY25" s="332"/>
      <c r="CZ25" s="283">
        <v>13.2</v>
      </c>
      <c r="DA25" s="335"/>
      <c r="DB25" s="335"/>
      <c r="DC25" s="338"/>
      <c r="DD25" s="288">
        <v>556692</v>
      </c>
      <c r="DE25" s="313"/>
      <c r="DF25" s="313"/>
      <c r="DG25" s="313"/>
      <c r="DH25" s="313"/>
      <c r="DI25" s="313"/>
      <c r="DJ25" s="313"/>
      <c r="DK25" s="332"/>
      <c r="DL25" s="288">
        <v>505791</v>
      </c>
      <c r="DM25" s="313"/>
      <c r="DN25" s="313"/>
      <c r="DO25" s="313"/>
      <c r="DP25" s="313"/>
      <c r="DQ25" s="313"/>
      <c r="DR25" s="313"/>
      <c r="DS25" s="313"/>
      <c r="DT25" s="313"/>
      <c r="DU25" s="313"/>
      <c r="DV25" s="332"/>
      <c r="DW25" s="283">
        <v>20.9</v>
      </c>
      <c r="DX25" s="335"/>
      <c r="DY25" s="335"/>
      <c r="DZ25" s="335"/>
      <c r="EA25" s="335"/>
      <c r="EB25" s="335"/>
      <c r="EC25" s="360"/>
    </row>
    <row r="26" spans="2:133" ht="11.25" customHeight="1">
      <c r="B26" s="261" t="s">
        <v>389</v>
      </c>
      <c r="C26" s="1"/>
      <c r="D26" s="1"/>
      <c r="E26" s="1"/>
      <c r="F26" s="1"/>
      <c r="G26" s="1"/>
      <c r="H26" s="1"/>
      <c r="I26" s="1"/>
      <c r="J26" s="1"/>
      <c r="K26" s="1"/>
      <c r="L26" s="1"/>
      <c r="M26" s="1"/>
      <c r="N26" s="1"/>
      <c r="O26" s="1"/>
      <c r="P26" s="1"/>
      <c r="Q26" s="269"/>
      <c r="R26" s="274" t="s">
        <v>202</v>
      </c>
      <c r="S26" s="217"/>
      <c r="T26" s="217"/>
      <c r="U26" s="217"/>
      <c r="V26" s="217"/>
      <c r="W26" s="217"/>
      <c r="X26" s="217"/>
      <c r="Y26" s="279"/>
      <c r="Z26" s="282" t="s">
        <v>202</v>
      </c>
      <c r="AA26" s="282"/>
      <c r="AB26" s="282"/>
      <c r="AC26" s="282"/>
      <c r="AD26" s="287" t="s">
        <v>202</v>
      </c>
      <c r="AE26" s="287"/>
      <c r="AF26" s="287"/>
      <c r="AG26" s="287"/>
      <c r="AH26" s="287"/>
      <c r="AI26" s="287"/>
      <c r="AJ26" s="287"/>
      <c r="AK26" s="287"/>
      <c r="AL26" s="283" t="s">
        <v>202</v>
      </c>
      <c r="AM26" s="238"/>
      <c r="AN26" s="238"/>
      <c r="AO26" s="296"/>
      <c r="AP26" s="261" t="s">
        <v>392</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340830</v>
      </c>
      <c r="CS26" s="217"/>
      <c r="CT26" s="217"/>
      <c r="CU26" s="217"/>
      <c r="CV26" s="217"/>
      <c r="CW26" s="217"/>
      <c r="CX26" s="217"/>
      <c r="CY26" s="279"/>
      <c r="CZ26" s="283">
        <v>7.2</v>
      </c>
      <c r="DA26" s="335"/>
      <c r="DB26" s="335"/>
      <c r="DC26" s="338"/>
      <c r="DD26" s="288">
        <v>298502</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5442</v>
      </c>
      <c r="S27" s="217"/>
      <c r="T27" s="217"/>
      <c r="U27" s="217"/>
      <c r="V27" s="217"/>
      <c r="W27" s="217"/>
      <c r="X27" s="217"/>
      <c r="Y27" s="279"/>
      <c r="Z27" s="282">
        <v>0.1</v>
      </c>
      <c r="AA27" s="282"/>
      <c r="AB27" s="282"/>
      <c r="AC27" s="282"/>
      <c r="AD27" s="287" t="s">
        <v>202</v>
      </c>
      <c r="AE27" s="287"/>
      <c r="AF27" s="287"/>
      <c r="AG27" s="287"/>
      <c r="AH27" s="287"/>
      <c r="AI27" s="287"/>
      <c r="AJ27" s="287"/>
      <c r="AK27" s="287"/>
      <c r="AL27" s="283" t="s">
        <v>202</v>
      </c>
      <c r="AM27" s="238"/>
      <c r="AN27" s="238"/>
      <c r="AO27" s="296"/>
      <c r="AP27" s="261" t="s">
        <v>393</v>
      </c>
      <c r="AQ27" s="1"/>
      <c r="AR27" s="1"/>
      <c r="AS27" s="1"/>
      <c r="AT27" s="1"/>
      <c r="AU27" s="1"/>
      <c r="AV27" s="1"/>
      <c r="AW27" s="1"/>
      <c r="AX27" s="1"/>
      <c r="AY27" s="1"/>
      <c r="AZ27" s="1"/>
      <c r="BA27" s="1"/>
      <c r="BB27" s="1"/>
      <c r="BC27" s="1"/>
      <c r="BD27" s="1"/>
      <c r="BE27" s="1"/>
      <c r="BF27" s="269"/>
      <c r="BG27" s="274">
        <v>345577</v>
      </c>
      <c r="BH27" s="217"/>
      <c r="BI27" s="217"/>
      <c r="BJ27" s="217"/>
      <c r="BK27" s="217"/>
      <c r="BL27" s="217"/>
      <c r="BM27" s="217"/>
      <c r="BN27" s="279"/>
      <c r="BO27" s="282">
        <v>100</v>
      </c>
      <c r="BP27" s="282"/>
      <c r="BQ27" s="282"/>
      <c r="BR27" s="282"/>
      <c r="BS27" s="287">
        <v>3311</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399049</v>
      </c>
      <c r="CS27" s="313"/>
      <c r="CT27" s="313"/>
      <c r="CU27" s="313"/>
      <c r="CV27" s="313"/>
      <c r="CW27" s="313"/>
      <c r="CX27" s="313"/>
      <c r="CY27" s="332"/>
      <c r="CZ27" s="283">
        <v>8.4</v>
      </c>
      <c r="DA27" s="335"/>
      <c r="DB27" s="335"/>
      <c r="DC27" s="338"/>
      <c r="DD27" s="288">
        <v>85245</v>
      </c>
      <c r="DE27" s="313"/>
      <c r="DF27" s="313"/>
      <c r="DG27" s="313"/>
      <c r="DH27" s="313"/>
      <c r="DI27" s="313"/>
      <c r="DJ27" s="313"/>
      <c r="DK27" s="332"/>
      <c r="DL27" s="288">
        <v>85245</v>
      </c>
      <c r="DM27" s="313"/>
      <c r="DN27" s="313"/>
      <c r="DO27" s="313"/>
      <c r="DP27" s="313"/>
      <c r="DQ27" s="313"/>
      <c r="DR27" s="313"/>
      <c r="DS27" s="313"/>
      <c r="DT27" s="313"/>
      <c r="DU27" s="313"/>
      <c r="DV27" s="332"/>
      <c r="DW27" s="283">
        <v>3.5</v>
      </c>
      <c r="DX27" s="335"/>
      <c r="DY27" s="335"/>
      <c r="DZ27" s="335"/>
      <c r="EA27" s="335"/>
      <c r="EB27" s="335"/>
      <c r="EC27" s="360"/>
    </row>
    <row r="28" spans="2:133" ht="11.25" customHeight="1">
      <c r="B28" s="261" t="s">
        <v>319</v>
      </c>
      <c r="C28" s="1"/>
      <c r="D28" s="1"/>
      <c r="E28" s="1"/>
      <c r="F28" s="1"/>
      <c r="G28" s="1"/>
      <c r="H28" s="1"/>
      <c r="I28" s="1"/>
      <c r="J28" s="1"/>
      <c r="K28" s="1"/>
      <c r="L28" s="1"/>
      <c r="M28" s="1"/>
      <c r="N28" s="1"/>
      <c r="O28" s="1"/>
      <c r="P28" s="1"/>
      <c r="Q28" s="269"/>
      <c r="R28" s="274">
        <v>59208</v>
      </c>
      <c r="S28" s="217"/>
      <c r="T28" s="217"/>
      <c r="U28" s="217"/>
      <c r="V28" s="217"/>
      <c r="W28" s="217"/>
      <c r="X28" s="217"/>
      <c r="Y28" s="279"/>
      <c r="Z28" s="282">
        <v>1.2</v>
      </c>
      <c r="AA28" s="282"/>
      <c r="AB28" s="282"/>
      <c r="AC28" s="282"/>
      <c r="AD28" s="287" t="s">
        <v>202</v>
      </c>
      <c r="AE28" s="287"/>
      <c r="AF28" s="287"/>
      <c r="AG28" s="287"/>
      <c r="AH28" s="287"/>
      <c r="AI28" s="287"/>
      <c r="AJ28" s="287"/>
      <c r="AK28" s="287"/>
      <c r="AL28" s="283" t="s">
        <v>202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387</v>
      </c>
      <c r="CE28" s="1"/>
      <c r="CF28" s="1"/>
      <c r="CG28" s="1"/>
      <c r="CH28" s="1"/>
      <c r="CI28" s="1"/>
      <c r="CJ28" s="1"/>
      <c r="CK28" s="1"/>
      <c r="CL28" s="1"/>
      <c r="CM28" s="1"/>
      <c r="CN28" s="1"/>
      <c r="CO28" s="1"/>
      <c r="CP28" s="1"/>
      <c r="CQ28" s="269"/>
      <c r="CR28" s="274">
        <v>466888</v>
      </c>
      <c r="CS28" s="217"/>
      <c r="CT28" s="217"/>
      <c r="CU28" s="217"/>
      <c r="CV28" s="217"/>
      <c r="CW28" s="217"/>
      <c r="CX28" s="217"/>
      <c r="CY28" s="279"/>
      <c r="CZ28" s="283">
        <v>9.9</v>
      </c>
      <c r="DA28" s="335"/>
      <c r="DB28" s="335"/>
      <c r="DC28" s="338"/>
      <c r="DD28" s="288">
        <v>440464</v>
      </c>
      <c r="DE28" s="217"/>
      <c r="DF28" s="217"/>
      <c r="DG28" s="217"/>
      <c r="DH28" s="217"/>
      <c r="DI28" s="217"/>
      <c r="DJ28" s="217"/>
      <c r="DK28" s="279"/>
      <c r="DL28" s="288">
        <v>440464</v>
      </c>
      <c r="DM28" s="217"/>
      <c r="DN28" s="217"/>
      <c r="DO28" s="217"/>
      <c r="DP28" s="217"/>
      <c r="DQ28" s="217"/>
      <c r="DR28" s="217"/>
      <c r="DS28" s="217"/>
      <c r="DT28" s="217"/>
      <c r="DU28" s="217"/>
      <c r="DV28" s="279"/>
      <c r="DW28" s="283">
        <v>18.2</v>
      </c>
      <c r="DX28" s="335"/>
      <c r="DY28" s="335"/>
      <c r="DZ28" s="335"/>
      <c r="EA28" s="335"/>
      <c r="EB28" s="335"/>
      <c r="EC28" s="360"/>
    </row>
    <row r="29" spans="2:133" ht="11.25" customHeight="1">
      <c r="B29" s="261" t="s">
        <v>22</v>
      </c>
      <c r="C29" s="1"/>
      <c r="D29" s="1"/>
      <c r="E29" s="1"/>
      <c r="F29" s="1"/>
      <c r="G29" s="1"/>
      <c r="H29" s="1"/>
      <c r="I29" s="1"/>
      <c r="J29" s="1"/>
      <c r="K29" s="1"/>
      <c r="L29" s="1"/>
      <c r="M29" s="1"/>
      <c r="N29" s="1"/>
      <c r="O29" s="1"/>
      <c r="P29" s="1"/>
      <c r="Q29" s="269"/>
      <c r="R29" s="274">
        <v>7305</v>
      </c>
      <c r="S29" s="217"/>
      <c r="T29" s="217"/>
      <c r="U29" s="217"/>
      <c r="V29" s="217"/>
      <c r="W29" s="217"/>
      <c r="X29" s="217"/>
      <c r="Y29" s="279"/>
      <c r="Z29" s="282">
        <v>0.2</v>
      </c>
      <c r="AA29" s="282"/>
      <c r="AB29" s="282"/>
      <c r="AC29" s="282"/>
      <c r="AD29" s="287" t="s">
        <v>202</v>
      </c>
      <c r="AE29" s="287"/>
      <c r="AF29" s="287"/>
      <c r="AG29" s="287"/>
      <c r="AH29" s="287"/>
      <c r="AI29" s="287"/>
      <c r="AJ29" s="287"/>
      <c r="AK29" s="287"/>
      <c r="AL29" s="283" t="s">
        <v>202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177</v>
      </c>
      <c r="CE29" s="41"/>
      <c r="CF29" s="261" t="s">
        <v>25</v>
      </c>
      <c r="CG29" s="1"/>
      <c r="CH29" s="1"/>
      <c r="CI29" s="1"/>
      <c r="CJ29" s="1"/>
      <c r="CK29" s="1"/>
      <c r="CL29" s="1"/>
      <c r="CM29" s="1"/>
      <c r="CN29" s="1"/>
      <c r="CO29" s="1"/>
      <c r="CP29" s="1"/>
      <c r="CQ29" s="269"/>
      <c r="CR29" s="274">
        <v>466888</v>
      </c>
      <c r="CS29" s="313"/>
      <c r="CT29" s="313"/>
      <c r="CU29" s="313"/>
      <c r="CV29" s="313"/>
      <c r="CW29" s="313"/>
      <c r="CX29" s="313"/>
      <c r="CY29" s="332"/>
      <c r="CZ29" s="283">
        <v>9.9</v>
      </c>
      <c r="DA29" s="335"/>
      <c r="DB29" s="335"/>
      <c r="DC29" s="338"/>
      <c r="DD29" s="288">
        <v>440464</v>
      </c>
      <c r="DE29" s="313"/>
      <c r="DF29" s="313"/>
      <c r="DG29" s="313"/>
      <c r="DH29" s="313"/>
      <c r="DI29" s="313"/>
      <c r="DJ29" s="313"/>
      <c r="DK29" s="332"/>
      <c r="DL29" s="288">
        <v>440464</v>
      </c>
      <c r="DM29" s="313"/>
      <c r="DN29" s="313"/>
      <c r="DO29" s="313"/>
      <c r="DP29" s="313"/>
      <c r="DQ29" s="313"/>
      <c r="DR29" s="313"/>
      <c r="DS29" s="313"/>
      <c r="DT29" s="313"/>
      <c r="DU29" s="313"/>
      <c r="DV29" s="332"/>
      <c r="DW29" s="283">
        <v>18.2</v>
      </c>
      <c r="DX29" s="335"/>
      <c r="DY29" s="335"/>
      <c r="DZ29" s="335"/>
      <c r="EA29" s="335"/>
      <c r="EB29" s="335"/>
      <c r="EC29" s="360"/>
    </row>
    <row r="30" spans="2:133" ht="11.25" customHeight="1">
      <c r="B30" s="261" t="s">
        <v>350</v>
      </c>
      <c r="C30" s="1"/>
      <c r="D30" s="1"/>
      <c r="E30" s="1"/>
      <c r="F30" s="1"/>
      <c r="G30" s="1"/>
      <c r="H30" s="1"/>
      <c r="I30" s="1"/>
      <c r="J30" s="1"/>
      <c r="K30" s="1"/>
      <c r="L30" s="1"/>
      <c r="M30" s="1"/>
      <c r="N30" s="1"/>
      <c r="O30" s="1"/>
      <c r="P30" s="1"/>
      <c r="Q30" s="269"/>
      <c r="R30" s="274">
        <v>588497</v>
      </c>
      <c r="S30" s="217"/>
      <c r="T30" s="217"/>
      <c r="U30" s="217"/>
      <c r="V30" s="217"/>
      <c r="W30" s="217"/>
      <c r="X30" s="217"/>
      <c r="Y30" s="279"/>
      <c r="Z30" s="282">
        <v>12.4</v>
      </c>
      <c r="AA30" s="282"/>
      <c r="AB30" s="282"/>
      <c r="AC30" s="282"/>
      <c r="AD30" s="287" t="s">
        <v>202</v>
      </c>
      <c r="AE30" s="287"/>
      <c r="AF30" s="287"/>
      <c r="AG30" s="287"/>
      <c r="AH30" s="287"/>
      <c r="AI30" s="287"/>
      <c r="AJ30" s="287"/>
      <c r="AK30" s="287"/>
      <c r="AL30" s="283" t="s">
        <v>202</v>
      </c>
      <c r="AM30" s="238"/>
      <c r="AN30" s="238"/>
      <c r="AO30" s="296"/>
      <c r="AP30" s="182" t="s">
        <v>321</v>
      </c>
      <c r="AQ30" s="139"/>
      <c r="AR30" s="139"/>
      <c r="AS30" s="139"/>
      <c r="AT30" s="139"/>
      <c r="AU30" s="139"/>
      <c r="AV30" s="139"/>
      <c r="AW30" s="139"/>
      <c r="AX30" s="139"/>
      <c r="AY30" s="139"/>
      <c r="AZ30" s="139"/>
      <c r="BA30" s="139"/>
      <c r="BB30" s="139"/>
      <c r="BC30" s="139"/>
      <c r="BD30" s="139"/>
      <c r="BE30" s="139"/>
      <c r="BF30" s="144"/>
      <c r="BG30" s="182" t="s">
        <v>395</v>
      </c>
      <c r="BH30" s="321"/>
      <c r="BI30" s="321"/>
      <c r="BJ30" s="321"/>
      <c r="BK30" s="321"/>
      <c r="BL30" s="321"/>
      <c r="BM30" s="321"/>
      <c r="BN30" s="321"/>
      <c r="BO30" s="321"/>
      <c r="BP30" s="321"/>
      <c r="BQ30" s="323"/>
      <c r="BR30" s="182" t="s">
        <v>396</v>
      </c>
      <c r="BS30" s="321"/>
      <c r="BT30" s="321"/>
      <c r="BU30" s="321"/>
      <c r="BV30" s="321"/>
      <c r="BW30" s="321"/>
      <c r="BX30" s="321"/>
      <c r="BY30" s="321"/>
      <c r="BZ30" s="321"/>
      <c r="CA30" s="321"/>
      <c r="CB30" s="323"/>
      <c r="CD30" s="134"/>
      <c r="CE30" s="42"/>
      <c r="CF30" s="261" t="s">
        <v>397</v>
      </c>
      <c r="CG30" s="1"/>
      <c r="CH30" s="1"/>
      <c r="CI30" s="1"/>
      <c r="CJ30" s="1"/>
      <c r="CK30" s="1"/>
      <c r="CL30" s="1"/>
      <c r="CM30" s="1"/>
      <c r="CN30" s="1"/>
      <c r="CO30" s="1"/>
      <c r="CP30" s="1"/>
      <c r="CQ30" s="269"/>
      <c r="CR30" s="274">
        <v>449873</v>
      </c>
      <c r="CS30" s="217"/>
      <c r="CT30" s="217"/>
      <c r="CU30" s="217"/>
      <c r="CV30" s="217"/>
      <c r="CW30" s="217"/>
      <c r="CX30" s="217"/>
      <c r="CY30" s="279"/>
      <c r="CZ30" s="283">
        <v>9.5</v>
      </c>
      <c r="DA30" s="335"/>
      <c r="DB30" s="335"/>
      <c r="DC30" s="338"/>
      <c r="DD30" s="288">
        <v>423449</v>
      </c>
      <c r="DE30" s="217"/>
      <c r="DF30" s="217"/>
      <c r="DG30" s="217"/>
      <c r="DH30" s="217"/>
      <c r="DI30" s="217"/>
      <c r="DJ30" s="217"/>
      <c r="DK30" s="279"/>
      <c r="DL30" s="288">
        <v>423449</v>
      </c>
      <c r="DM30" s="217"/>
      <c r="DN30" s="217"/>
      <c r="DO30" s="217"/>
      <c r="DP30" s="217"/>
      <c r="DQ30" s="217"/>
      <c r="DR30" s="217"/>
      <c r="DS30" s="217"/>
      <c r="DT30" s="217"/>
      <c r="DU30" s="217"/>
      <c r="DV30" s="279"/>
      <c r="DW30" s="283">
        <v>17.5</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10</v>
      </c>
      <c r="AQ31" s="178"/>
      <c r="AR31" s="178"/>
      <c r="AS31" s="178"/>
      <c r="AT31" s="306" t="s">
        <v>398</v>
      </c>
      <c r="AU31" s="265"/>
      <c r="AV31" s="265"/>
      <c r="AW31" s="265"/>
      <c r="AX31" s="260" t="s">
        <v>277</v>
      </c>
      <c r="AY31" s="265"/>
      <c r="AZ31" s="265"/>
      <c r="BA31" s="265"/>
      <c r="BB31" s="265"/>
      <c r="BC31" s="265"/>
      <c r="BD31" s="265"/>
      <c r="BE31" s="265"/>
      <c r="BF31" s="268"/>
      <c r="BG31" s="318">
        <v>99.8</v>
      </c>
      <c r="BH31" s="322"/>
      <c r="BI31" s="322"/>
      <c r="BJ31" s="322"/>
      <c r="BK31" s="322"/>
      <c r="BL31" s="322"/>
      <c r="BM31" s="293">
        <v>99.7</v>
      </c>
      <c r="BN31" s="322"/>
      <c r="BO31" s="322"/>
      <c r="BP31" s="322"/>
      <c r="BQ31" s="324"/>
      <c r="BR31" s="318">
        <v>99.8</v>
      </c>
      <c r="BS31" s="322"/>
      <c r="BT31" s="322"/>
      <c r="BU31" s="322"/>
      <c r="BV31" s="322"/>
      <c r="BW31" s="322"/>
      <c r="BX31" s="293">
        <v>99.6</v>
      </c>
      <c r="BY31" s="322"/>
      <c r="BZ31" s="322"/>
      <c r="CA31" s="322"/>
      <c r="CB31" s="324"/>
      <c r="CD31" s="134"/>
      <c r="CE31" s="42"/>
      <c r="CF31" s="261" t="s">
        <v>320</v>
      </c>
      <c r="CG31" s="1"/>
      <c r="CH31" s="1"/>
      <c r="CI31" s="1"/>
      <c r="CJ31" s="1"/>
      <c r="CK31" s="1"/>
      <c r="CL31" s="1"/>
      <c r="CM31" s="1"/>
      <c r="CN31" s="1"/>
      <c r="CO31" s="1"/>
      <c r="CP31" s="1"/>
      <c r="CQ31" s="269"/>
      <c r="CR31" s="274">
        <v>17015</v>
      </c>
      <c r="CS31" s="313"/>
      <c r="CT31" s="313"/>
      <c r="CU31" s="313"/>
      <c r="CV31" s="313"/>
      <c r="CW31" s="313"/>
      <c r="CX31" s="313"/>
      <c r="CY31" s="332"/>
      <c r="CZ31" s="283">
        <v>0.4</v>
      </c>
      <c r="DA31" s="335"/>
      <c r="DB31" s="335"/>
      <c r="DC31" s="338"/>
      <c r="DD31" s="288">
        <v>17015</v>
      </c>
      <c r="DE31" s="313"/>
      <c r="DF31" s="313"/>
      <c r="DG31" s="313"/>
      <c r="DH31" s="313"/>
      <c r="DI31" s="313"/>
      <c r="DJ31" s="313"/>
      <c r="DK31" s="332"/>
      <c r="DL31" s="288">
        <v>17015</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399</v>
      </c>
      <c r="C32" s="1"/>
      <c r="D32" s="1"/>
      <c r="E32" s="1"/>
      <c r="F32" s="1"/>
      <c r="G32" s="1"/>
      <c r="H32" s="1"/>
      <c r="I32" s="1"/>
      <c r="J32" s="1"/>
      <c r="K32" s="1"/>
      <c r="L32" s="1"/>
      <c r="M32" s="1"/>
      <c r="N32" s="1"/>
      <c r="O32" s="1"/>
      <c r="P32" s="1"/>
      <c r="Q32" s="269"/>
      <c r="R32" s="274">
        <v>336059</v>
      </c>
      <c r="S32" s="217"/>
      <c r="T32" s="217"/>
      <c r="U32" s="217"/>
      <c r="V32" s="217"/>
      <c r="W32" s="217"/>
      <c r="X32" s="217"/>
      <c r="Y32" s="279"/>
      <c r="Z32" s="282">
        <v>7.1</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254</v>
      </c>
      <c r="AX32" s="261" t="s">
        <v>293</v>
      </c>
      <c r="AY32" s="1"/>
      <c r="AZ32" s="1"/>
      <c r="BA32" s="1"/>
      <c r="BB32" s="1"/>
      <c r="BC32" s="1"/>
      <c r="BD32" s="1"/>
      <c r="BE32" s="1"/>
      <c r="BF32" s="269"/>
      <c r="BG32" s="319">
        <v>99.7</v>
      </c>
      <c r="BH32" s="313"/>
      <c r="BI32" s="313"/>
      <c r="BJ32" s="313"/>
      <c r="BK32" s="313"/>
      <c r="BL32" s="313"/>
      <c r="BM32" s="238">
        <v>99.7</v>
      </c>
      <c r="BN32" s="313"/>
      <c r="BO32" s="313"/>
      <c r="BP32" s="313"/>
      <c r="BQ32" s="316"/>
      <c r="BR32" s="319">
        <v>99.7</v>
      </c>
      <c r="BS32" s="313"/>
      <c r="BT32" s="313"/>
      <c r="BU32" s="313"/>
      <c r="BV32" s="313"/>
      <c r="BW32" s="313"/>
      <c r="BX32" s="238">
        <v>99.6</v>
      </c>
      <c r="BY32" s="313"/>
      <c r="BZ32" s="313"/>
      <c r="CA32" s="313"/>
      <c r="CB32" s="316"/>
      <c r="CD32" s="135"/>
      <c r="CE32" s="142"/>
      <c r="CF32" s="261" t="s">
        <v>401</v>
      </c>
      <c r="CG32" s="1"/>
      <c r="CH32" s="1"/>
      <c r="CI32" s="1"/>
      <c r="CJ32" s="1"/>
      <c r="CK32" s="1"/>
      <c r="CL32" s="1"/>
      <c r="CM32" s="1"/>
      <c r="CN32" s="1"/>
      <c r="CO32" s="1"/>
      <c r="CP32" s="1"/>
      <c r="CQ32" s="269"/>
      <c r="CR32" s="274" t="s">
        <v>202</v>
      </c>
      <c r="CS32" s="217"/>
      <c r="CT32" s="217"/>
      <c r="CU32" s="217"/>
      <c r="CV32" s="217"/>
      <c r="CW32" s="217"/>
      <c r="CX32" s="217"/>
      <c r="CY32" s="279"/>
      <c r="CZ32" s="283" t="s">
        <v>202</v>
      </c>
      <c r="DA32" s="335"/>
      <c r="DB32" s="335"/>
      <c r="DC32" s="338"/>
      <c r="DD32" s="288" t="s">
        <v>202</v>
      </c>
      <c r="DE32" s="217"/>
      <c r="DF32" s="217"/>
      <c r="DG32" s="217"/>
      <c r="DH32" s="217"/>
      <c r="DI32" s="217"/>
      <c r="DJ32" s="217"/>
      <c r="DK32" s="279"/>
      <c r="DL32" s="288" t="s">
        <v>202</v>
      </c>
      <c r="DM32" s="217"/>
      <c r="DN32" s="217"/>
      <c r="DO32" s="217"/>
      <c r="DP32" s="217"/>
      <c r="DQ32" s="217"/>
      <c r="DR32" s="217"/>
      <c r="DS32" s="217"/>
      <c r="DT32" s="217"/>
      <c r="DU32" s="217"/>
      <c r="DV32" s="279"/>
      <c r="DW32" s="283" t="s">
        <v>202</v>
      </c>
      <c r="DX32" s="335"/>
      <c r="DY32" s="335"/>
      <c r="DZ32" s="335"/>
      <c r="EA32" s="335"/>
      <c r="EB32" s="335"/>
      <c r="EC32" s="360"/>
    </row>
    <row r="33" spans="2:133" ht="11.25" customHeight="1">
      <c r="B33" s="261" t="s">
        <v>240</v>
      </c>
      <c r="C33" s="1"/>
      <c r="D33" s="1"/>
      <c r="E33" s="1"/>
      <c r="F33" s="1"/>
      <c r="G33" s="1"/>
      <c r="H33" s="1"/>
      <c r="I33" s="1"/>
      <c r="J33" s="1"/>
      <c r="K33" s="1"/>
      <c r="L33" s="1"/>
      <c r="M33" s="1"/>
      <c r="N33" s="1"/>
      <c r="O33" s="1"/>
      <c r="P33" s="1"/>
      <c r="Q33" s="269"/>
      <c r="R33" s="274">
        <v>12668</v>
      </c>
      <c r="S33" s="217"/>
      <c r="T33" s="217"/>
      <c r="U33" s="217"/>
      <c r="V33" s="217"/>
      <c r="W33" s="217"/>
      <c r="X33" s="217"/>
      <c r="Y33" s="279"/>
      <c r="Z33" s="282">
        <v>0.3</v>
      </c>
      <c r="AA33" s="282"/>
      <c r="AB33" s="282"/>
      <c r="AC33" s="282"/>
      <c r="AD33" s="287">
        <v>5672</v>
      </c>
      <c r="AE33" s="287"/>
      <c r="AF33" s="287"/>
      <c r="AG33" s="287"/>
      <c r="AH33" s="287"/>
      <c r="AI33" s="287"/>
      <c r="AJ33" s="287"/>
      <c r="AK33" s="287"/>
      <c r="AL33" s="283">
        <v>0.2</v>
      </c>
      <c r="AM33" s="238"/>
      <c r="AN33" s="238"/>
      <c r="AO33" s="296"/>
      <c r="AP33" s="177"/>
      <c r="AQ33" s="179"/>
      <c r="AR33" s="179"/>
      <c r="AS33" s="179"/>
      <c r="AT33" s="308"/>
      <c r="AU33" s="267"/>
      <c r="AV33" s="267"/>
      <c r="AW33" s="267"/>
      <c r="AX33" s="263" t="s">
        <v>162</v>
      </c>
      <c r="AY33" s="267"/>
      <c r="AZ33" s="267"/>
      <c r="BA33" s="267"/>
      <c r="BB33" s="267"/>
      <c r="BC33" s="267"/>
      <c r="BD33" s="267"/>
      <c r="BE33" s="267"/>
      <c r="BF33" s="271"/>
      <c r="BG33" s="320">
        <v>99.9</v>
      </c>
      <c r="BH33" s="312"/>
      <c r="BI33" s="312"/>
      <c r="BJ33" s="312"/>
      <c r="BK33" s="312"/>
      <c r="BL33" s="312"/>
      <c r="BM33" s="294">
        <v>99.7</v>
      </c>
      <c r="BN33" s="312"/>
      <c r="BO33" s="312"/>
      <c r="BP33" s="312"/>
      <c r="BQ33" s="317"/>
      <c r="BR33" s="320">
        <v>99.9</v>
      </c>
      <c r="BS33" s="312"/>
      <c r="BT33" s="312"/>
      <c r="BU33" s="312"/>
      <c r="BV33" s="312"/>
      <c r="BW33" s="312"/>
      <c r="BX33" s="294">
        <v>99.6</v>
      </c>
      <c r="BY33" s="312"/>
      <c r="BZ33" s="312"/>
      <c r="CA33" s="312"/>
      <c r="CB33" s="317"/>
      <c r="CD33" s="261" t="s">
        <v>402</v>
      </c>
      <c r="CE33" s="1"/>
      <c r="CF33" s="1"/>
      <c r="CG33" s="1"/>
      <c r="CH33" s="1"/>
      <c r="CI33" s="1"/>
      <c r="CJ33" s="1"/>
      <c r="CK33" s="1"/>
      <c r="CL33" s="1"/>
      <c r="CM33" s="1"/>
      <c r="CN33" s="1"/>
      <c r="CO33" s="1"/>
      <c r="CP33" s="1"/>
      <c r="CQ33" s="269"/>
      <c r="CR33" s="274">
        <v>2584302</v>
      </c>
      <c r="CS33" s="313"/>
      <c r="CT33" s="313"/>
      <c r="CU33" s="313"/>
      <c r="CV33" s="313"/>
      <c r="CW33" s="313"/>
      <c r="CX33" s="313"/>
      <c r="CY33" s="332"/>
      <c r="CZ33" s="283">
        <v>54.7</v>
      </c>
      <c r="DA33" s="335"/>
      <c r="DB33" s="335"/>
      <c r="DC33" s="338"/>
      <c r="DD33" s="288">
        <v>2086060</v>
      </c>
      <c r="DE33" s="313"/>
      <c r="DF33" s="313"/>
      <c r="DG33" s="313"/>
      <c r="DH33" s="313"/>
      <c r="DI33" s="313"/>
      <c r="DJ33" s="313"/>
      <c r="DK33" s="332"/>
      <c r="DL33" s="288">
        <v>1011389</v>
      </c>
      <c r="DM33" s="313"/>
      <c r="DN33" s="313"/>
      <c r="DO33" s="313"/>
      <c r="DP33" s="313"/>
      <c r="DQ33" s="313"/>
      <c r="DR33" s="313"/>
      <c r="DS33" s="313"/>
      <c r="DT33" s="313"/>
      <c r="DU33" s="313"/>
      <c r="DV33" s="332"/>
      <c r="DW33" s="283">
        <v>41.8</v>
      </c>
      <c r="DX33" s="335"/>
      <c r="DY33" s="335"/>
      <c r="DZ33" s="335"/>
      <c r="EA33" s="335"/>
      <c r="EB33" s="335"/>
      <c r="EC33" s="360"/>
    </row>
    <row r="34" spans="2:133" ht="11.25" customHeight="1">
      <c r="B34" s="261" t="s">
        <v>150</v>
      </c>
      <c r="C34" s="1"/>
      <c r="D34" s="1"/>
      <c r="E34" s="1"/>
      <c r="F34" s="1"/>
      <c r="G34" s="1"/>
      <c r="H34" s="1"/>
      <c r="I34" s="1"/>
      <c r="J34" s="1"/>
      <c r="K34" s="1"/>
      <c r="L34" s="1"/>
      <c r="M34" s="1"/>
      <c r="N34" s="1"/>
      <c r="O34" s="1"/>
      <c r="P34" s="1"/>
      <c r="Q34" s="269"/>
      <c r="R34" s="274">
        <v>467333</v>
      </c>
      <c r="S34" s="217"/>
      <c r="T34" s="217"/>
      <c r="U34" s="217"/>
      <c r="V34" s="217"/>
      <c r="W34" s="217"/>
      <c r="X34" s="217"/>
      <c r="Y34" s="279"/>
      <c r="Z34" s="282">
        <v>9.8000000000000007</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405</v>
      </c>
      <c r="CE34" s="1"/>
      <c r="CF34" s="1"/>
      <c r="CG34" s="1"/>
      <c r="CH34" s="1"/>
      <c r="CI34" s="1"/>
      <c r="CJ34" s="1"/>
      <c r="CK34" s="1"/>
      <c r="CL34" s="1"/>
      <c r="CM34" s="1"/>
      <c r="CN34" s="1"/>
      <c r="CO34" s="1"/>
      <c r="CP34" s="1"/>
      <c r="CQ34" s="269"/>
      <c r="CR34" s="274">
        <v>838875</v>
      </c>
      <c r="CS34" s="217"/>
      <c r="CT34" s="217"/>
      <c r="CU34" s="217"/>
      <c r="CV34" s="217"/>
      <c r="CW34" s="217"/>
      <c r="CX34" s="217"/>
      <c r="CY34" s="279"/>
      <c r="CZ34" s="283">
        <v>17.7</v>
      </c>
      <c r="DA34" s="335"/>
      <c r="DB34" s="335"/>
      <c r="DC34" s="338"/>
      <c r="DD34" s="288">
        <v>657394</v>
      </c>
      <c r="DE34" s="217"/>
      <c r="DF34" s="217"/>
      <c r="DG34" s="217"/>
      <c r="DH34" s="217"/>
      <c r="DI34" s="217"/>
      <c r="DJ34" s="217"/>
      <c r="DK34" s="279"/>
      <c r="DL34" s="288">
        <v>348850</v>
      </c>
      <c r="DM34" s="217"/>
      <c r="DN34" s="217"/>
      <c r="DO34" s="217"/>
      <c r="DP34" s="217"/>
      <c r="DQ34" s="217"/>
      <c r="DR34" s="217"/>
      <c r="DS34" s="217"/>
      <c r="DT34" s="217"/>
      <c r="DU34" s="217"/>
      <c r="DV34" s="279"/>
      <c r="DW34" s="283">
        <v>14.4</v>
      </c>
      <c r="DX34" s="335"/>
      <c r="DY34" s="335"/>
      <c r="DZ34" s="335"/>
      <c r="EA34" s="335"/>
      <c r="EB34" s="335"/>
      <c r="EC34" s="360"/>
    </row>
    <row r="35" spans="2:133" ht="11.25" customHeight="1">
      <c r="B35" s="261" t="s">
        <v>407</v>
      </c>
      <c r="C35" s="1"/>
      <c r="D35" s="1"/>
      <c r="E35" s="1"/>
      <c r="F35" s="1"/>
      <c r="G35" s="1"/>
      <c r="H35" s="1"/>
      <c r="I35" s="1"/>
      <c r="J35" s="1"/>
      <c r="K35" s="1"/>
      <c r="L35" s="1"/>
      <c r="M35" s="1"/>
      <c r="N35" s="1"/>
      <c r="O35" s="1"/>
      <c r="P35" s="1"/>
      <c r="Q35" s="269"/>
      <c r="R35" s="274">
        <v>138896</v>
      </c>
      <c r="S35" s="217"/>
      <c r="T35" s="217"/>
      <c r="U35" s="217"/>
      <c r="V35" s="217"/>
      <c r="W35" s="217"/>
      <c r="X35" s="217"/>
      <c r="Y35" s="279"/>
      <c r="Z35" s="282">
        <v>2.9</v>
      </c>
      <c r="AA35" s="282"/>
      <c r="AB35" s="282"/>
      <c r="AC35" s="282"/>
      <c r="AD35" s="287" t="s">
        <v>202</v>
      </c>
      <c r="AE35" s="287"/>
      <c r="AF35" s="287"/>
      <c r="AG35" s="287"/>
      <c r="AH35" s="287"/>
      <c r="AI35" s="287"/>
      <c r="AJ35" s="287"/>
      <c r="AK35" s="287"/>
      <c r="AL35" s="283" t="s">
        <v>202</v>
      </c>
      <c r="AM35" s="238"/>
      <c r="AN35" s="238"/>
      <c r="AO35" s="296"/>
      <c r="AP35" s="95"/>
      <c r="AQ35" s="182" t="s">
        <v>408</v>
      </c>
      <c r="AR35" s="139"/>
      <c r="AS35" s="139"/>
      <c r="AT35" s="139"/>
      <c r="AU35" s="139"/>
      <c r="AV35" s="139"/>
      <c r="AW35" s="139"/>
      <c r="AX35" s="139"/>
      <c r="AY35" s="139"/>
      <c r="AZ35" s="139"/>
      <c r="BA35" s="139"/>
      <c r="BB35" s="139"/>
      <c r="BC35" s="139"/>
      <c r="BD35" s="139"/>
      <c r="BE35" s="139"/>
      <c r="BF35" s="144"/>
      <c r="BG35" s="182" t="s">
        <v>210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409</v>
      </c>
      <c r="CE35" s="1"/>
      <c r="CF35" s="1"/>
      <c r="CG35" s="1"/>
      <c r="CH35" s="1"/>
      <c r="CI35" s="1"/>
      <c r="CJ35" s="1"/>
      <c r="CK35" s="1"/>
      <c r="CL35" s="1"/>
      <c r="CM35" s="1"/>
      <c r="CN35" s="1"/>
      <c r="CO35" s="1"/>
      <c r="CP35" s="1"/>
      <c r="CQ35" s="269"/>
      <c r="CR35" s="274">
        <v>162702</v>
      </c>
      <c r="CS35" s="313"/>
      <c r="CT35" s="313"/>
      <c r="CU35" s="313"/>
      <c r="CV35" s="313"/>
      <c r="CW35" s="313"/>
      <c r="CX35" s="313"/>
      <c r="CY35" s="332"/>
      <c r="CZ35" s="283">
        <v>3.4</v>
      </c>
      <c r="DA35" s="335"/>
      <c r="DB35" s="335"/>
      <c r="DC35" s="338"/>
      <c r="DD35" s="288">
        <v>139037</v>
      </c>
      <c r="DE35" s="313"/>
      <c r="DF35" s="313"/>
      <c r="DG35" s="313"/>
      <c r="DH35" s="313"/>
      <c r="DI35" s="313"/>
      <c r="DJ35" s="313"/>
      <c r="DK35" s="332"/>
      <c r="DL35" s="288">
        <v>114757</v>
      </c>
      <c r="DM35" s="313"/>
      <c r="DN35" s="313"/>
      <c r="DO35" s="313"/>
      <c r="DP35" s="313"/>
      <c r="DQ35" s="313"/>
      <c r="DR35" s="313"/>
      <c r="DS35" s="313"/>
      <c r="DT35" s="313"/>
      <c r="DU35" s="313"/>
      <c r="DV35" s="332"/>
      <c r="DW35" s="283">
        <v>4.7</v>
      </c>
      <c r="DX35" s="335"/>
      <c r="DY35" s="335"/>
      <c r="DZ35" s="335"/>
      <c r="EA35" s="335"/>
      <c r="EB35" s="335"/>
      <c r="EC35" s="360"/>
    </row>
    <row r="36" spans="2:133" ht="11.25" customHeight="1">
      <c r="B36" s="261" t="s">
        <v>294</v>
      </c>
      <c r="C36" s="1"/>
      <c r="D36" s="1"/>
      <c r="E36" s="1"/>
      <c r="F36" s="1"/>
      <c r="G36" s="1"/>
      <c r="H36" s="1"/>
      <c r="I36" s="1"/>
      <c r="J36" s="1"/>
      <c r="K36" s="1"/>
      <c r="L36" s="1"/>
      <c r="M36" s="1"/>
      <c r="N36" s="1"/>
      <c r="O36" s="1"/>
      <c r="P36" s="1"/>
      <c r="Q36" s="269"/>
      <c r="R36" s="274">
        <v>46509</v>
      </c>
      <c r="S36" s="217"/>
      <c r="T36" s="217"/>
      <c r="U36" s="217"/>
      <c r="V36" s="217"/>
      <c r="W36" s="217"/>
      <c r="X36" s="217"/>
      <c r="Y36" s="279"/>
      <c r="Z36" s="282">
        <v>1</v>
      </c>
      <c r="AA36" s="282"/>
      <c r="AB36" s="282"/>
      <c r="AC36" s="282"/>
      <c r="AD36" s="287" t="s">
        <v>202</v>
      </c>
      <c r="AE36" s="287"/>
      <c r="AF36" s="287"/>
      <c r="AG36" s="287"/>
      <c r="AH36" s="287"/>
      <c r="AI36" s="287"/>
      <c r="AJ36" s="287"/>
      <c r="AK36" s="287"/>
      <c r="AL36" s="283" t="s">
        <v>202</v>
      </c>
      <c r="AM36" s="238"/>
      <c r="AN36" s="238"/>
      <c r="AO36" s="296"/>
      <c r="AP36" s="95"/>
      <c r="AQ36" s="301" t="s">
        <v>393</v>
      </c>
      <c r="AR36" s="304"/>
      <c r="AS36" s="304"/>
      <c r="AT36" s="304"/>
      <c r="AU36" s="304"/>
      <c r="AV36" s="304"/>
      <c r="AW36" s="304"/>
      <c r="AX36" s="304"/>
      <c r="AY36" s="309"/>
      <c r="AZ36" s="273">
        <v>407732</v>
      </c>
      <c r="BA36" s="276"/>
      <c r="BB36" s="276"/>
      <c r="BC36" s="276"/>
      <c r="BD36" s="276"/>
      <c r="BE36" s="276"/>
      <c r="BF36" s="315"/>
      <c r="BG36" s="260" t="s">
        <v>412</v>
      </c>
      <c r="BH36" s="265"/>
      <c r="BI36" s="265"/>
      <c r="BJ36" s="265"/>
      <c r="BK36" s="265"/>
      <c r="BL36" s="265"/>
      <c r="BM36" s="265"/>
      <c r="BN36" s="265"/>
      <c r="BO36" s="265"/>
      <c r="BP36" s="265"/>
      <c r="BQ36" s="265"/>
      <c r="BR36" s="265"/>
      <c r="BS36" s="265"/>
      <c r="BT36" s="265"/>
      <c r="BU36" s="268"/>
      <c r="BV36" s="273">
        <v>260</v>
      </c>
      <c r="BW36" s="276"/>
      <c r="BX36" s="276"/>
      <c r="BY36" s="276"/>
      <c r="BZ36" s="276"/>
      <c r="CA36" s="276"/>
      <c r="CB36" s="315"/>
      <c r="CD36" s="261" t="s">
        <v>31</v>
      </c>
      <c r="CE36" s="1"/>
      <c r="CF36" s="1"/>
      <c r="CG36" s="1"/>
      <c r="CH36" s="1"/>
      <c r="CI36" s="1"/>
      <c r="CJ36" s="1"/>
      <c r="CK36" s="1"/>
      <c r="CL36" s="1"/>
      <c r="CM36" s="1"/>
      <c r="CN36" s="1"/>
      <c r="CO36" s="1"/>
      <c r="CP36" s="1"/>
      <c r="CQ36" s="269"/>
      <c r="CR36" s="274">
        <v>810080</v>
      </c>
      <c r="CS36" s="217"/>
      <c r="CT36" s="217"/>
      <c r="CU36" s="217"/>
      <c r="CV36" s="217"/>
      <c r="CW36" s="217"/>
      <c r="CX36" s="217"/>
      <c r="CY36" s="279"/>
      <c r="CZ36" s="283">
        <v>17.100000000000001</v>
      </c>
      <c r="DA36" s="335"/>
      <c r="DB36" s="335"/>
      <c r="DC36" s="338"/>
      <c r="DD36" s="288">
        <v>549591</v>
      </c>
      <c r="DE36" s="217"/>
      <c r="DF36" s="217"/>
      <c r="DG36" s="217"/>
      <c r="DH36" s="217"/>
      <c r="DI36" s="217"/>
      <c r="DJ36" s="217"/>
      <c r="DK36" s="279"/>
      <c r="DL36" s="288">
        <v>304150</v>
      </c>
      <c r="DM36" s="217"/>
      <c r="DN36" s="217"/>
      <c r="DO36" s="217"/>
      <c r="DP36" s="217"/>
      <c r="DQ36" s="217"/>
      <c r="DR36" s="217"/>
      <c r="DS36" s="217"/>
      <c r="DT36" s="217"/>
      <c r="DU36" s="217"/>
      <c r="DV36" s="279"/>
      <c r="DW36" s="283">
        <v>12.6</v>
      </c>
      <c r="DX36" s="335"/>
      <c r="DY36" s="335"/>
      <c r="DZ36" s="335"/>
      <c r="EA36" s="335"/>
      <c r="EB36" s="335"/>
      <c r="EC36" s="360"/>
    </row>
    <row r="37" spans="2:133" ht="11.25" customHeight="1">
      <c r="B37" s="261" t="s">
        <v>403</v>
      </c>
      <c r="C37" s="1"/>
      <c r="D37" s="1"/>
      <c r="E37" s="1"/>
      <c r="F37" s="1"/>
      <c r="G37" s="1"/>
      <c r="H37" s="1"/>
      <c r="I37" s="1"/>
      <c r="J37" s="1"/>
      <c r="K37" s="1"/>
      <c r="L37" s="1"/>
      <c r="M37" s="1"/>
      <c r="N37" s="1"/>
      <c r="O37" s="1"/>
      <c r="P37" s="1"/>
      <c r="Q37" s="269"/>
      <c r="R37" s="274">
        <v>71137</v>
      </c>
      <c r="S37" s="217"/>
      <c r="T37" s="217"/>
      <c r="U37" s="217"/>
      <c r="V37" s="217"/>
      <c r="W37" s="217"/>
      <c r="X37" s="217"/>
      <c r="Y37" s="279"/>
      <c r="Z37" s="282">
        <v>1.5</v>
      </c>
      <c r="AA37" s="282"/>
      <c r="AB37" s="282"/>
      <c r="AC37" s="282"/>
      <c r="AD37" s="287">
        <v>5043</v>
      </c>
      <c r="AE37" s="287"/>
      <c r="AF37" s="287"/>
      <c r="AG37" s="287"/>
      <c r="AH37" s="287"/>
      <c r="AI37" s="287"/>
      <c r="AJ37" s="287"/>
      <c r="AK37" s="287"/>
      <c r="AL37" s="283">
        <v>0.2</v>
      </c>
      <c r="AM37" s="238"/>
      <c r="AN37" s="238"/>
      <c r="AO37" s="296"/>
      <c r="AQ37" s="302" t="s">
        <v>413</v>
      </c>
      <c r="AR37" s="111"/>
      <c r="AS37" s="111"/>
      <c r="AT37" s="111"/>
      <c r="AU37" s="111"/>
      <c r="AV37" s="111"/>
      <c r="AW37" s="111"/>
      <c r="AX37" s="111"/>
      <c r="AY37" s="310"/>
      <c r="AZ37" s="274">
        <v>201621</v>
      </c>
      <c r="BA37" s="217"/>
      <c r="BB37" s="217"/>
      <c r="BC37" s="217"/>
      <c r="BD37" s="313"/>
      <c r="BE37" s="313"/>
      <c r="BF37" s="316"/>
      <c r="BG37" s="261" t="s">
        <v>417</v>
      </c>
      <c r="BH37" s="1"/>
      <c r="BI37" s="1"/>
      <c r="BJ37" s="1"/>
      <c r="BK37" s="1"/>
      <c r="BL37" s="1"/>
      <c r="BM37" s="1"/>
      <c r="BN37" s="1"/>
      <c r="BO37" s="1"/>
      <c r="BP37" s="1"/>
      <c r="BQ37" s="1"/>
      <c r="BR37" s="1"/>
      <c r="BS37" s="1"/>
      <c r="BT37" s="1"/>
      <c r="BU37" s="269"/>
      <c r="BV37" s="274">
        <v>-3240</v>
      </c>
      <c r="BW37" s="217"/>
      <c r="BX37" s="217"/>
      <c r="BY37" s="217"/>
      <c r="BZ37" s="217"/>
      <c r="CA37" s="217"/>
      <c r="CB37" s="326"/>
      <c r="CD37" s="261" t="s">
        <v>161</v>
      </c>
      <c r="CE37" s="1"/>
      <c r="CF37" s="1"/>
      <c r="CG37" s="1"/>
      <c r="CH37" s="1"/>
      <c r="CI37" s="1"/>
      <c r="CJ37" s="1"/>
      <c r="CK37" s="1"/>
      <c r="CL37" s="1"/>
      <c r="CM37" s="1"/>
      <c r="CN37" s="1"/>
      <c r="CO37" s="1"/>
      <c r="CP37" s="1"/>
      <c r="CQ37" s="269"/>
      <c r="CR37" s="274">
        <v>270769</v>
      </c>
      <c r="CS37" s="313"/>
      <c r="CT37" s="313"/>
      <c r="CU37" s="313"/>
      <c r="CV37" s="313"/>
      <c r="CW37" s="313"/>
      <c r="CX37" s="313"/>
      <c r="CY37" s="332"/>
      <c r="CZ37" s="283">
        <v>5.7</v>
      </c>
      <c r="DA37" s="335"/>
      <c r="DB37" s="335"/>
      <c r="DC37" s="338"/>
      <c r="DD37" s="288">
        <v>255349</v>
      </c>
      <c r="DE37" s="313"/>
      <c r="DF37" s="313"/>
      <c r="DG37" s="313"/>
      <c r="DH37" s="313"/>
      <c r="DI37" s="313"/>
      <c r="DJ37" s="313"/>
      <c r="DK37" s="332"/>
      <c r="DL37" s="288">
        <v>247139</v>
      </c>
      <c r="DM37" s="313"/>
      <c r="DN37" s="313"/>
      <c r="DO37" s="313"/>
      <c r="DP37" s="313"/>
      <c r="DQ37" s="313"/>
      <c r="DR37" s="313"/>
      <c r="DS37" s="313"/>
      <c r="DT37" s="313"/>
      <c r="DU37" s="313"/>
      <c r="DV37" s="332"/>
      <c r="DW37" s="283">
        <v>10.199999999999999</v>
      </c>
      <c r="DX37" s="335"/>
      <c r="DY37" s="335"/>
      <c r="DZ37" s="335"/>
      <c r="EA37" s="335"/>
      <c r="EB37" s="335"/>
      <c r="EC37" s="360"/>
    </row>
    <row r="38" spans="2:133" ht="11.25" customHeight="1">
      <c r="B38" s="261" t="s">
        <v>418</v>
      </c>
      <c r="C38" s="1"/>
      <c r="D38" s="1"/>
      <c r="E38" s="1"/>
      <c r="F38" s="1"/>
      <c r="G38" s="1"/>
      <c r="H38" s="1"/>
      <c r="I38" s="1"/>
      <c r="J38" s="1"/>
      <c r="K38" s="1"/>
      <c r="L38" s="1"/>
      <c r="M38" s="1"/>
      <c r="N38" s="1"/>
      <c r="O38" s="1"/>
      <c r="P38" s="1"/>
      <c r="Q38" s="269"/>
      <c r="R38" s="274">
        <v>453822</v>
      </c>
      <c r="S38" s="217"/>
      <c r="T38" s="217"/>
      <c r="U38" s="217"/>
      <c r="V38" s="217"/>
      <c r="W38" s="217"/>
      <c r="X38" s="217"/>
      <c r="Y38" s="279"/>
      <c r="Z38" s="282">
        <v>9.5</v>
      </c>
      <c r="AA38" s="282"/>
      <c r="AB38" s="282"/>
      <c r="AC38" s="282"/>
      <c r="AD38" s="287" t="s">
        <v>202</v>
      </c>
      <c r="AE38" s="287"/>
      <c r="AF38" s="287"/>
      <c r="AG38" s="287"/>
      <c r="AH38" s="287"/>
      <c r="AI38" s="287"/>
      <c r="AJ38" s="287"/>
      <c r="AK38" s="287"/>
      <c r="AL38" s="283" t="s">
        <v>202</v>
      </c>
      <c r="AM38" s="238"/>
      <c r="AN38" s="238"/>
      <c r="AO38" s="296"/>
      <c r="AQ38" s="302" t="s">
        <v>313</v>
      </c>
      <c r="AR38" s="111"/>
      <c r="AS38" s="111"/>
      <c r="AT38" s="111"/>
      <c r="AU38" s="111"/>
      <c r="AV38" s="111"/>
      <c r="AW38" s="111"/>
      <c r="AX38" s="111"/>
      <c r="AY38" s="310"/>
      <c r="AZ38" s="274" t="s">
        <v>202</v>
      </c>
      <c r="BA38" s="217"/>
      <c r="BB38" s="217"/>
      <c r="BC38" s="217"/>
      <c r="BD38" s="313"/>
      <c r="BE38" s="313"/>
      <c r="BF38" s="316"/>
      <c r="BG38" s="261" t="s">
        <v>419</v>
      </c>
      <c r="BH38" s="1"/>
      <c r="BI38" s="1"/>
      <c r="BJ38" s="1"/>
      <c r="BK38" s="1"/>
      <c r="BL38" s="1"/>
      <c r="BM38" s="1"/>
      <c r="BN38" s="1"/>
      <c r="BO38" s="1"/>
      <c r="BP38" s="1"/>
      <c r="BQ38" s="1"/>
      <c r="BR38" s="1"/>
      <c r="BS38" s="1"/>
      <c r="BT38" s="1"/>
      <c r="BU38" s="269"/>
      <c r="BV38" s="274">
        <v>635</v>
      </c>
      <c r="BW38" s="217"/>
      <c r="BX38" s="217"/>
      <c r="BY38" s="217"/>
      <c r="BZ38" s="217"/>
      <c r="CA38" s="217"/>
      <c r="CB38" s="326"/>
      <c r="CD38" s="261" t="s">
        <v>421</v>
      </c>
      <c r="CE38" s="1"/>
      <c r="CF38" s="1"/>
      <c r="CG38" s="1"/>
      <c r="CH38" s="1"/>
      <c r="CI38" s="1"/>
      <c r="CJ38" s="1"/>
      <c r="CK38" s="1"/>
      <c r="CL38" s="1"/>
      <c r="CM38" s="1"/>
      <c r="CN38" s="1"/>
      <c r="CO38" s="1"/>
      <c r="CP38" s="1"/>
      <c r="CQ38" s="269"/>
      <c r="CR38" s="274">
        <v>407732</v>
      </c>
      <c r="CS38" s="217"/>
      <c r="CT38" s="217"/>
      <c r="CU38" s="217"/>
      <c r="CV38" s="217"/>
      <c r="CW38" s="217"/>
      <c r="CX38" s="217"/>
      <c r="CY38" s="279"/>
      <c r="CZ38" s="283">
        <v>8.6</v>
      </c>
      <c r="DA38" s="335"/>
      <c r="DB38" s="335"/>
      <c r="DC38" s="338"/>
      <c r="DD38" s="288">
        <v>375455</v>
      </c>
      <c r="DE38" s="217"/>
      <c r="DF38" s="217"/>
      <c r="DG38" s="217"/>
      <c r="DH38" s="217"/>
      <c r="DI38" s="217"/>
      <c r="DJ38" s="217"/>
      <c r="DK38" s="279"/>
      <c r="DL38" s="288">
        <v>243632</v>
      </c>
      <c r="DM38" s="217"/>
      <c r="DN38" s="217"/>
      <c r="DO38" s="217"/>
      <c r="DP38" s="217"/>
      <c r="DQ38" s="217"/>
      <c r="DR38" s="217"/>
      <c r="DS38" s="217"/>
      <c r="DT38" s="217"/>
      <c r="DU38" s="217"/>
      <c r="DV38" s="279"/>
      <c r="DW38" s="283">
        <v>10.1</v>
      </c>
      <c r="DX38" s="335"/>
      <c r="DY38" s="335"/>
      <c r="DZ38" s="335"/>
      <c r="EA38" s="335"/>
      <c r="EB38" s="335"/>
      <c r="EC38" s="360"/>
    </row>
    <row r="39" spans="2:133" ht="11.25" customHeight="1">
      <c r="B39" s="261" t="s">
        <v>422</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423</v>
      </c>
      <c r="AR39" s="111"/>
      <c r="AS39" s="111"/>
      <c r="AT39" s="111"/>
      <c r="AU39" s="111"/>
      <c r="AV39" s="111"/>
      <c r="AW39" s="111"/>
      <c r="AX39" s="111"/>
      <c r="AY39" s="310"/>
      <c r="AZ39" s="274" t="s">
        <v>202</v>
      </c>
      <c r="BA39" s="217"/>
      <c r="BB39" s="217"/>
      <c r="BC39" s="217"/>
      <c r="BD39" s="313"/>
      <c r="BE39" s="313"/>
      <c r="BF39" s="316"/>
      <c r="BG39" s="261" t="s">
        <v>345</v>
      </c>
      <c r="BH39" s="1"/>
      <c r="BI39" s="1"/>
      <c r="BJ39" s="1"/>
      <c r="BK39" s="1"/>
      <c r="BL39" s="1"/>
      <c r="BM39" s="1"/>
      <c r="BN39" s="1"/>
      <c r="BO39" s="1"/>
      <c r="BP39" s="1"/>
      <c r="BQ39" s="1"/>
      <c r="BR39" s="1"/>
      <c r="BS39" s="1"/>
      <c r="BT39" s="1"/>
      <c r="BU39" s="269"/>
      <c r="BV39" s="274">
        <v>989</v>
      </c>
      <c r="BW39" s="217"/>
      <c r="BX39" s="217"/>
      <c r="BY39" s="217"/>
      <c r="BZ39" s="217"/>
      <c r="CA39" s="217"/>
      <c r="CB39" s="326"/>
      <c r="CD39" s="261" t="s">
        <v>427</v>
      </c>
      <c r="CE39" s="1"/>
      <c r="CF39" s="1"/>
      <c r="CG39" s="1"/>
      <c r="CH39" s="1"/>
      <c r="CI39" s="1"/>
      <c r="CJ39" s="1"/>
      <c r="CK39" s="1"/>
      <c r="CL39" s="1"/>
      <c r="CM39" s="1"/>
      <c r="CN39" s="1"/>
      <c r="CO39" s="1"/>
      <c r="CP39" s="1"/>
      <c r="CQ39" s="269"/>
      <c r="CR39" s="274">
        <v>364913</v>
      </c>
      <c r="CS39" s="313"/>
      <c r="CT39" s="313"/>
      <c r="CU39" s="313"/>
      <c r="CV39" s="313"/>
      <c r="CW39" s="313"/>
      <c r="CX39" s="313"/>
      <c r="CY39" s="332"/>
      <c r="CZ39" s="283">
        <v>7.7</v>
      </c>
      <c r="DA39" s="335"/>
      <c r="DB39" s="335"/>
      <c r="DC39" s="338"/>
      <c r="DD39" s="288">
        <v>364583</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428</v>
      </c>
      <c r="C40" s="1"/>
      <c r="D40" s="1"/>
      <c r="E40" s="1"/>
      <c r="F40" s="1"/>
      <c r="G40" s="1"/>
      <c r="H40" s="1"/>
      <c r="I40" s="1"/>
      <c r="J40" s="1"/>
      <c r="K40" s="1"/>
      <c r="L40" s="1"/>
      <c r="M40" s="1"/>
      <c r="N40" s="1"/>
      <c r="O40" s="1"/>
      <c r="P40" s="1"/>
      <c r="Q40" s="269"/>
      <c r="R40" s="274">
        <v>20122</v>
      </c>
      <c r="S40" s="217"/>
      <c r="T40" s="217"/>
      <c r="U40" s="217"/>
      <c r="V40" s="217"/>
      <c r="W40" s="217"/>
      <c r="X40" s="217"/>
      <c r="Y40" s="279"/>
      <c r="Z40" s="282">
        <v>0.4</v>
      </c>
      <c r="AA40" s="282"/>
      <c r="AB40" s="282"/>
      <c r="AC40" s="282"/>
      <c r="AD40" s="287" t="s">
        <v>202</v>
      </c>
      <c r="AE40" s="287"/>
      <c r="AF40" s="287"/>
      <c r="AG40" s="287"/>
      <c r="AH40" s="287"/>
      <c r="AI40" s="287"/>
      <c r="AJ40" s="287"/>
      <c r="AK40" s="287"/>
      <c r="AL40" s="283" t="s">
        <v>202</v>
      </c>
      <c r="AM40" s="238"/>
      <c r="AN40" s="238"/>
      <c r="AO40" s="296"/>
      <c r="AQ40" s="302" t="s">
        <v>430</v>
      </c>
      <c r="AR40" s="111"/>
      <c r="AS40" s="111"/>
      <c r="AT40" s="111"/>
      <c r="AU40" s="111"/>
      <c r="AV40" s="111"/>
      <c r="AW40" s="111"/>
      <c r="AX40" s="111"/>
      <c r="AY40" s="310"/>
      <c r="AZ40" s="274" t="s">
        <v>202</v>
      </c>
      <c r="BA40" s="217"/>
      <c r="BB40" s="217"/>
      <c r="BC40" s="217"/>
      <c r="BD40" s="313"/>
      <c r="BE40" s="313"/>
      <c r="BF40" s="316"/>
      <c r="BG40" s="299" t="s">
        <v>432</v>
      </c>
      <c r="BH40" s="29"/>
      <c r="BI40" s="29"/>
      <c r="BJ40" s="29"/>
      <c r="BK40" s="29"/>
      <c r="BL40" s="29"/>
      <c r="BM40" s="1" t="s">
        <v>433</v>
      </c>
      <c r="BN40" s="1"/>
      <c r="BO40" s="1"/>
      <c r="BP40" s="1"/>
      <c r="BQ40" s="1"/>
      <c r="BR40" s="1"/>
      <c r="BS40" s="1"/>
      <c r="BT40" s="1"/>
      <c r="BU40" s="269"/>
      <c r="BV40" s="274">
        <v>118</v>
      </c>
      <c r="BW40" s="217"/>
      <c r="BX40" s="217"/>
      <c r="BY40" s="217"/>
      <c r="BZ40" s="217"/>
      <c r="CA40" s="217"/>
      <c r="CB40" s="326"/>
      <c r="CD40" s="261" t="s">
        <v>377</v>
      </c>
      <c r="CE40" s="1"/>
      <c r="CF40" s="1"/>
      <c r="CG40" s="1"/>
      <c r="CH40" s="1"/>
      <c r="CI40" s="1"/>
      <c r="CJ40" s="1"/>
      <c r="CK40" s="1"/>
      <c r="CL40" s="1"/>
      <c r="CM40" s="1"/>
      <c r="CN40" s="1"/>
      <c r="CO40" s="1"/>
      <c r="CP40" s="1"/>
      <c r="CQ40" s="269"/>
      <c r="CR40" s="274" t="s">
        <v>202</v>
      </c>
      <c r="CS40" s="217"/>
      <c r="CT40" s="217"/>
      <c r="CU40" s="217"/>
      <c r="CV40" s="217"/>
      <c r="CW40" s="217"/>
      <c r="CX40" s="217"/>
      <c r="CY40" s="279"/>
      <c r="CZ40" s="283" t="s">
        <v>202</v>
      </c>
      <c r="DA40" s="335"/>
      <c r="DB40" s="335"/>
      <c r="DC40" s="338"/>
      <c r="DD40" s="288" t="s">
        <v>202</v>
      </c>
      <c r="DE40" s="217"/>
      <c r="DF40" s="217"/>
      <c r="DG40" s="217"/>
      <c r="DH40" s="217"/>
      <c r="DI40" s="217"/>
      <c r="DJ40" s="217"/>
      <c r="DK40" s="279"/>
      <c r="DL40" s="288" t="s">
        <v>202</v>
      </c>
      <c r="DM40" s="217"/>
      <c r="DN40" s="217"/>
      <c r="DO40" s="217"/>
      <c r="DP40" s="217"/>
      <c r="DQ40" s="217"/>
      <c r="DR40" s="217"/>
      <c r="DS40" s="217"/>
      <c r="DT40" s="217"/>
      <c r="DU40" s="217"/>
      <c r="DV40" s="279"/>
      <c r="DW40" s="283" t="s">
        <v>202</v>
      </c>
      <c r="DX40" s="335"/>
      <c r="DY40" s="335"/>
      <c r="DZ40" s="335"/>
      <c r="EA40" s="335"/>
      <c r="EB40" s="335"/>
      <c r="EC40" s="360"/>
    </row>
    <row r="41" spans="2:133" ht="11.25" customHeight="1">
      <c r="B41" s="263" t="s">
        <v>429</v>
      </c>
      <c r="C41" s="267"/>
      <c r="D41" s="267"/>
      <c r="E41" s="267"/>
      <c r="F41" s="267"/>
      <c r="G41" s="267"/>
      <c r="H41" s="267"/>
      <c r="I41" s="267"/>
      <c r="J41" s="267"/>
      <c r="K41" s="267"/>
      <c r="L41" s="267"/>
      <c r="M41" s="267"/>
      <c r="N41" s="267"/>
      <c r="O41" s="267"/>
      <c r="P41" s="267"/>
      <c r="Q41" s="271"/>
      <c r="R41" s="275">
        <v>4753630</v>
      </c>
      <c r="S41" s="277"/>
      <c r="T41" s="277"/>
      <c r="U41" s="277"/>
      <c r="V41" s="277"/>
      <c r="W41" s="277"/>
      <c r="X41" s="277"/>
      <c r="Y41" s="280"/>
      <c r="Z41" s="284">
        <v>100</v>
      </c>
      <c r="AA41" s="284"/>
      <c r="AB41" s="284"/>
      <c r="AC41" s="284"/>
      <c r="AD41" s="289">
        <v>2399204</v>
      </c>
      <c r="AE41" s="289"/>
      <c r="AF41" s="289"/>
      <c r="AG41" s="289"/>
      <c r="AH41" s="289"/>
      <c r="AI41" s="289"/>
      <c r="AJ41" s="289"/>
      <c r="AK41" s="289"/>
      <c r="AL41" s="292">
        <v>100</v>
      </c>
      <c r="AM41" s="294"/>
      <c r="AN41" s="294"/>
      <c r="AO41" s="297"/>
      <c r="AQ41" s="302" t="s">
        <v>434</v>
      </c>
      <c r="AR41" s="111"/>
      <c r="AS41" s="111"/>
      <c r="AT41" s="111"/>
      <c r="AU41" s="111"/>
      <c r="AV41" s="111"/>
      <c r="AW41" s="111"/>
      <c r="AX41" s="111"/>
      <c r="AY41" s="310"/>
      <c r="AZ41" s="274">
        <v>55096</v>
      </c>
      <c r="BA41" s="217"/>
      <c r="BB41" s="217"/>
      <c r="BC41" s="217"/>
      <c r="BD41" s="313"/>
      <c r="BE41" s="313"/>
      <c r="BF41" s="316"/>
      <c r="BG41" s="299"/>
      <c r="BH41" s="29"/>
      <c r="BI41" s="29"/>
      <c r="BJ41" s="29"/>
      <c r="BK41" s="29"/>
      <c r="BL41" s="29"/>
      <c r="BM41" s="1" t="s">
        <v>350</v>
      </c>
      <c r="BN41" s="1"/>
      <c r="BO41" s="1"/>
      <c r="BP41" s="1"/>
      <c r="BQ41" s="1"/>
      <c r="BR41" s="1"/>
      <c r="BS41" s="1"/>
      <c r="BT41" s="1"/>
      <c r="BU41" s="269"/>
      <c r="BV41" s="274" t="s">
        <v>202</v>
      </c>
      <c r="BW41" s="217"/>
      <c r="BX41" s="217"/>
      <c r="BY41" s="217"/>
      <c r="BZ41" s="217"/>
      <c r="CA41" s="217"/>
      <c r="CB41" s="326"/>
      <c r="CD41" s="261" t="s">
        <v>288</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435</v>
      </c>
      <c r="AR42" s="305"/>
      <c r="AS42" s="305"/>
      <c r="AT42" s="305"/>
      <c r="AU42" s="305"/>
      <c r="AV42" s="305"/>
      <c r="AW42" s="305"/>
      <c r="AX42" s="305"/>
      <c r="AY42" s="311"/>
      <c r="AZ42" s="275">
        <v>151015</v>
      </c>
      <c r="BA42" s="277"/>
      <c r="BB42" s="277"/>
      <c r="BC42" s="277"/>
      <c r="BD42" s="312"/>
      <c r="BE42" s="312"/>
      <c r="BF42" s="317"/>
      <c r="BG42" s="177"/>
      <c r="BH42" s="179"/>
      <c r="BI42" s="179"/>
      <c r="BJ42" s="179"/>
      <c r="BK42" s="179"/>
      <c r="BL42" s="179"/>
      <c r="BM42" s="267" t="s">
        <v>436</v>
      </c>
      <c r="BN42" s="267"/>
      <c r="BO42" s="267"/>
      <c r="BP42" s="267"/>
      <c r="BQ42" s="267"/>
      <c r="BR42" s="267"/>
      <c r="BS42" s="267"/>
      <c r="BT42" s="267"/>
      <c r="BU42" s="271"/>
      <c r="BV42" s="275" t="s">
        <v>202</v>
      </c>
      <c r="BW42" s="277"/>
      <c r="BX42" s="277"/>
      <c r="BY42" s="277"/>
      <c r="BZ42" s="277"/>
      <c r="CA42" s="277"/>
      <c r="CB42" s="327"/>
      <c r="CD42" s="261" t="s">
        <v>281</v>
      </c>
      <c r="CE42" s="1"/>
      <c r="CF42" s="1"/>
      <c r="CG42" s="1"/>
      <c r="CH42" s="1"/>
      <c r="CI42" s="1"/>
      <c r="CJ42" s="1"/>
      <c r="CK42" s="1"/>
      <c r="CL42" s="1"/>
      <c r="CM42" s="1"/>
      <c r="CN42" s="1"/>
      <c r="CO42" s="1"/>
      <c r="CP42" s="1"/>
      <c r="CQ42" s="269"/>
      <c r="CR42" s="274">
        <v>656389</v>
      </c>
      <c r="CS42" s="313"/>
      <c r="CT42" s="313"/>
      <c r="CU42" s="313"/>
      <c r="CV42" s="313"/>
      <c r="CW42" s="313"/>
      <c r="CX42" s="313"/>
      <c r="CY42" s="332"/>
      <c r="CZ42" s="283">
        <v>13.9</v>
      </c>
      <c r="DA42" s="335"/>
      <c r="DB42" s="335"/>
      <c r="DC42" s="338"/>
      <c r="DD42" s="288">
        <v>68854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60</v>
      </c>
      <c r="CE43" s="1"/>
      <c r="CF43" s="1"/>
      <c r="CG43" s="1"/>
      <c r="CH43" s="1"/>
      <c r="CI43" s="1"/>
      <c r="CJ43" s="1"/>
      <c r="CK43" s="1"/>
      <c r="CL43" s="1"/>
      <c r="CM43" s="1"/>
      <c r="CN43" s="1"/>
      <c r="CO43" s="1"/>
      <c r="CP43" s="1"/>
      <c r="CQ43" s="269"/>
      <c r="CR43" s="274">
        <v>14700</v>
      </c>
      <c r="CS43" s="313"/>
      <c r="CT43" s="313"/>
      <c r="CU43" s="313"/>
      <c r="CV43" s="313"/>
      <c r="CW43" s="313"/>
      <c r="CX43" s="313"/>
      <c r="CY43" s="332"/>
      <c r="CZ43" s="283">
        <v>0.3</v>
      </c>
      <c r="DA43" s="335"/>
      <c r="DB43" s="335"/>
      <c r="DC43" s="338"/>
      <c r="DD43" s="288">
        <v>14700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177</v>
      </c>
      <c r="CE44" s="41"/>
      <c r="CF44" s="261" t="s">
        <v>437</v>
      </c>
      <c r="CG44" s="1"/>
      <c r="CH44" s="1"/>
      <c r="CI44" s="1"/>
      <c r="CJ44" s="1"/>
      <c r="CK44" s="1"/>
      <c r="CL44" s="1"/>
      <c r="CM44" s="1"/>
      <c r="CN44" s="1"/>
      <c r="CO44" s="1"/>
      <c r="CP44" s="1"/>
      <c r="CQ44" s="269"/>
      <c r="CR44" s="274">
        <v>656389</v>
      </c>
      <c r="CS44" s="217"/>
      <c r="CT44" s="217"/>
      <c r="CU44" s="217"/>
      <c r="CV44" s="217"/>
      <c r="CW44" s="217"/>
      <c r="CX44" s="217"/>
      <c r="CY44" s="279"/>
      <c r="CZ44" s="283">
        <v>13.9</v>
      </c>
      <c r="DA44" s="238"/>
      <c r="DB44" s="238"/>
      <c r="DC44" s="285"/>
      <c r="DD44" s="288">
        <v>68854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438</v>
      </c>
      <c r="CG45" s="1"/>
      <c r="CH45" s="1"/>
      <c r="CI45" s="1"/>
      <c r="CJ45" s="1"/>
      <c r="CK45" s="1"/>
      <c r="CL45" s="1"/>
      <c r="CM45" s="1"/>
      <c r="CN45" s="1"/>
      <c r="CO45" s="1"/>
      <c r="CP45" s="1"/>
      <c r="CQ45" s="269"/>
      <c r="CR45" s="274">
        <v>121011</v>
      </c>
      <c r="CS45" s="313"/>
      <c r="CT45" s="313"/>
      <c r="CU45" s="313"/>
      <c r="CV45" s="313"/>
      <c r="CW45" s="313"/>
      <c r="CX45" s="313"/>
      <c r="CY45" s="332"/>
      <c r="CZ45" s="283">
        <v>2.6</v>
      </c>
      <c r="DA45" s="335"/>
      <c r="DB45" s="335"/>
      <c r="DC45" s="338"/>
      <c r="DD45" s="288">
        <v>8033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440</v>
      </c>
      <c r="CG46" s="1"/>
      <c r="CH46" s="1"/>
      <c r="CI46" s="1"/>
      <c r="CJ46" s="1"/>
      <c r="CK46" s="1"/>
      <c r="CL46" s="1"/>
      <c r="CM46" s="1"/>
      <c r="CN46" s="1"/>
      <c r="CO46" s="1"/>
      <c r="CP46" s="1"/>
      <c r="CQ46" s="269"/>
      <c r="CR46" s="274">
        <v>535378</v>
      </c>
      <c r="CS46" s="217"/>
      <c r="CT46" s="217"/>
      <c r="CU46" s="217"/>
      <c r="CV46" s="217"/>
      <c r="CW46" s="217"/>
      <c r="CX46" s="217"/>
      <c r="CY46" s="279"/>
      <c r="CZ46" s="283">
        <v>11.3</v>
      </c>
      <c r="DA46" s="238"/>
      <c r="DB46" s="238"/>
      <c r="DC46" s="285"/>
      <c r="DD46" s="288">
        <v>60821</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143</v>
      </c>
      <c r="CG47" s="1"/>
      <c r="CH47" s="1"/>
      <c r="CI47" s="1"/>
      <c r="CJ47" s="1"/>
      <c r="CK47" s="1"/>
      <c r="CL47" s="1"/>
      <c r="CM47" s="1"/>
      <c r="CN47" s="1"/>
      <c r="CO47" s="1"/>
      <c r="CP47" s="1"/>
      <c r="CQ47" s="269"/>
      <c r="CR47" s="274" t="s">
        <v>202</v>
      </c>
      <c r="CS47" s="313"/>
      <c r="CT47" s="313"/>
      <c r="CU47" s="313"/>
      <c r="CV47" s="313"/>
      <c r="CW47" s="313"/>
      <c r="CX47" s="313"/>
      <c r="CY47" s="332"/>
      <c r="CZ47" s="283" t="s">
        <v>202</v>
      </c>
      <c r="DA47" s="335"/>
      <c r="DB47" s="335"/>
      <c r="DC47" s="338"/>
      <c r="DD47" s="288" t="s">
        <v>202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441</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194</v>
      </c>
      <c r="CE49" s="267"/>
      <c r="CF49" s="267"/>
      <c r="CG49" s="267"/>
      <c r="CH49" s="267"/>
      <c r="CI49" s="267"/>
      <c r="CJ49" s="267"/>
      <c r="CK49" s="267"/>
      <c r="CL49" s="267"/>
      <c r="CM49" s="267"/>
      <c r="CN49" s="267"/>
      <c r="CO49" s="267"/>
      <c r="CP49" s="267"/>
      <c r="CQ49" s="271"/>
      <c r="CR49" s="275">
        <v>4728690</v>
      </c>
      <c r="CS49" s="312"/>
      <c r="CT49" s="312"/>
      <c r="CU49" s="312"/>
      <c r="CV49" s="312"/>
      <c r="CW49" s="312"/>
      <c r="CX49" s="312"/>
      <c r="CY49" s="333"/>
      <c r="CZ49" s="292">
        <v>100</v>
      </c>
      <c r="DA49" s="336"/>
      <c r="DB49" s="336"/>
      <c r="DC49" s="339"/>
      <c r="DD49" s="342">
        <v>3237315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eQDUPLLUtl9hd/MHUMhn7GR7pgv0LVV+JziaP2IS4mE/wMZTMTjXypLhFxvR7emThjIYVXIBoA38qpqQByHPTw==" saltValue="KdjURh3J69grxae40oIm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127</v>
      </c>
      <c r="DK2" s="707"/>
      <c r="DL2" s="707"/>
      <c r="DM2" s="707"/>
      <c r="DN2" s="707"/>
      <c r="DO2" s="710"/>
      <c r="DP2" s="368"/>
      <c r="DQ2" s="706" t="s">
        <v>308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444</v>
      </c>
      <c r="B5" s="397"/>
      <c r="C5" s="397"/>
      <c r="D5" s="397"/>
      <c r="E5" s="397"/>
      <c r="F5" s="397"/>
      <c r="G5" s="397"/>
      <c r="H5" s="397"/>
      <c r="I5" s="397"/>
      <c r="J5" s="397"/>
      <c r="K5" s="397"/>
      <c r="L5" s="397"/>
      <c r="M5" s="397"/>
      <c r="N5" s="397"/>
      <c r="O5" s="397"/>
      <c r="P5" s="429"/>
      <c r="Q5" s="435" t="s">
        <v>180</v>
      </c>
      <c r="R5" s="447"/>
      <c r="S5" s="447"/>
      <c r="T5" s="447"/>
      <c r="U5" s="458"/>
      <c r="V5" s="435" t="s">
        <v>445</v>
      </c>
      <c r="W5" s="447"/>
      <c r="X5" s="447"/>
      <c r="Y5" s="447"/>
      <c r="Z5" s="458"/>
      <c r="AA5" s="435" t="s">
        <v>446</v>
      </c>
      <c r="AB5" s="447"/>
      <c r="AC5" s="447"/>
      <c r="AD5" s="447"/>
      <c r="AE5" s="447"/>
      <c r="AF5" s="504" t="s">
        <v>178</v>
      </c>
      <c r="AG5" s="447"/>
      <c r="AH5" s="447"/>
      <c r="AI5" s="447"/>
      <c r="AJ5" s="522"/>
      <c r="AK5" s="447" t="s">
        <v>447</v>
      </c>
      <c r="AL5" s="447"/>
      <c r="AM5" s="447"/>
      <c r="AN5" s="447"/>
      <c r="AO5" s="458"/>
      <c r="AP5" s="435" t="s">
        <v>448</v>
      </c>
      <c r="AQ5" s="447"/>
      <c r="AR5" s="447"/>
      <c r="AS5" s="447"/>
      <c r="AT5" s="458"/>
      <c r="AU5" s="435" t="s">
        <v>450</v>
      </c>
      <c r="AV5" s="447"/>
      <c r="AW5" s="447"/>
      <c r="AX5" s="447"/>
      <c r="AY5" s="522"/>
      <c r="AZ5" s="378"/>
      <c r="BA5" s="378"/>
      <c r="BB5" s="378"/>
      <c r="BC5" s="378"/>
      <c r="BD5" s="378"/>
      <c r="BE5" s="576"/>
      <c r="BF5" s="576"/>
      <c r="BG5" s="576"/>
      <c r="BH5" s="576"/>
      <c r="BI5" s="576"/>
      <c r="BJ5" s="576"/>
      <c r="BK5" s="576"/>
      <c r="BL5" s="576"/>
      <c r="BM5" s="576"/>
      <c r="BN5" s="576"/>
      <c r="BO5" s="576"/>
      <c r="BP5" s="576"/>
      <c r="BQ5" s="370" t="s">
        <v>451</v>
      </c>
      <c r="BR5" s="397"/>
      <c r="BS5" s="397"/>
      <c r="BT5" s="397"/>
      <c r="BU5" s="397"/>
      <c r="BV5" s="397"/>
      <c r="BW5" s="397"/>
      <c r="BX5" s="397"/>
      <c r="BY5" s="397"/>
      <c r="BZ5" s="397"/>
      <c r="CA5" s="397"/>
      <c r="CB5" s="397"/>
      <c r="CC5" s="397"/>
      <c r="CD5" s="397"/>
      <c r="CE5" s="397"/>
      <c r="CF5" s="397"/>
      <c r="CG5" s="429"/>
      <c r="CH5" s="435" t="s">
        <v>375</v>
      </c>
      <c r="CI5" s="447"/>
      <c r="CJ5" s="447"/>
      <c r="CK5" s="447"/>
      <c r="CL5" s="458"/>
      <c r="CM5" s="435" t="s">
        <v>327</v>
      </c>
      <c r="CN5" s="447"/>
      <c r="CO5" s="447"/>
      <c r="CP5" s="447"/>
      <c r="CQ5" s="458"/>
      <c r="CR5" s="435" t="s">
        <v>248</v>
      </c>
      <c r="CS5" s="447"/>
      <c r="CT5" s="447"/>
      <c r="CU5" s="447"/>
      <c r="CV5" s="458"/>
      <c r="CW5" s="435" t="s">
        <v>52</v>
      </c>
      <c r="CX5" s="447"/>
      <c r="CY5" s="447"/>
      <c r="CZ5" s="447"/>
      <c r="DA5" s="458"/>
      <c r="DB5" s="435" t="s">
        <v>453</v>
      </c>
      <c r="DC5" s="447"/>
      <c r="DD5" s="447"/>
      <c r="DE5" s="447"/>
      <c r="DF5" s="458"/>
      <c r="DG5" s="700" t="s">
        <v>246</v>
      </c>
      <c r="DH5" s="703"/>
      <c r="DI5" s="703"/>
      <c r="DJ5" s="703"/>
      <c r="DK5" s="708"/>
      <c r="DL5" s="700" t="s">
        <v>455</v>
      </c>
      <c r="DM5" s="703"/>
      <c r="DN5" s="703"/>
      <c r="DO5" s="703"/>
      <c r="DP5" s="708"/>
      <c r="DQ5" s="435" t="s">
        <v>457</v>
      </c>
      <c r="DR5" s="447"/>
      <c r="DS5" s="447"/>
      <c r="DT5" s="447"/>
      <c r="DU5" s="458"/>
      <c r="DV5" s="435" t="s">
        <v>450</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458</v>
      </c>
      <c r="C7" s="419"/>
      <c r="D7" s="419"/>
      <c r="E7" s="419"/>
      <c r="F7" s="419"/>
      <c r="G7" s="419"/>
      <c r="H7" s="419"/>
      <c r="I7" s="419"/>
      <c r="J7" s="419"/>
      <c r="K7" s="419"/>
      <c r="L7" s="419"/>
      <c r="M7" s="419"/>
      <c r="N7" s="419"/>
      <c r="O7" s="419"/>
      <c r="P7" s="431"/>
      <c r="Q7" s="437">
        <v>4754</v>
      </c>
      <c r="R7" s="449"/>
      <c r="S7" s="449"/>
      <c r="T7" s="449"/>
      <c r="U7" s="449"/>
      <c r="V7" s="449">
        <v>4729</v>
      </c>
      <c r="W7" s="449"/>
      <c r="X7" s="449"/>
      <c r="Y7" s="449"/>
      <c r="Z7" s="449"/>
      <c r="AA7" s="449">
        <v>25</v>
      </c>
      <c r="AB7" s="449"/>
      <c r="AC7" s="449"/>
      <c r="AD7" s="449"/>
      <c r="AE7" s="492"/>
      <c r="AF7" s="506">
        <v>25</v>
      </c>
      <c r="AG7" s="519"/>
      <c r="AH7" s="519"/>
      <c r="AI7" s="519"/>
      <c r="AJ7" s="524"/>
      <c r="AK7" s="532">
        <v>139</v>
      </c>
      <c r="AL7" s="449"/>
      <c r="AM7" s="449"/>
      <c r="AN7" s="449"/>
      <c r="AO7" s="449"/>
      <c r="AP7" s="449">
        <v>3196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256</v>
      </c>
      <c r="B23" s="401" t="s">
        <v>309</v>
      </c>
      <c r="C23" s="421"/>
      <c r="D23" s="421"/>
      <c r="E23" s="421"/>
      <c r="F23" s="421"/>
      <c r="G23" s="421"/>
      <c r="H23" s="421"/>
      <c r="I23" s="421"/>
      <c r="J23" s="421"/>
      <c r="K23" s="421"/>
      <c r="L23" s="421"/>
      <c r="M23" s="421"/>
      <c r="N23" s="421"/>
      <c r="O23" s="421"/>
      <c r="P23" s="433"/>
      <c r="Q23" s="440">
        <v>4754</v>
      </c>
      <c r="R23" s="452"/>
      <c r="S23" s="452"/>
      <c r="T23" s="452"/>
      <c r="U23" s="452"/>
      <c r="V23" s="452">
        <v>4729</v>
      </c>
      <c r="W23" s="452"/>
      <c r="X23" s="452"/>
      <c r="Y23" s="452"/>
      <c r="Z23" s="452"/>
      <c r="AA23" s="452">
        <v>25</v>
      </c>
      <c r="AB23" s="452"/>
      <c r="AC23" s="452"/>
      <c r="AD23" s="452"/>
      <c r="AE23" s="494"/>
      <c r="AF23" s="508">
        <v>25</v>
      </c>
      <c r="AG23" s="452"/>
      <c r="AH23" s="452"/>
      <c r="AI23" s="452"/>
      <c r="AJ23" s="526"/>
      <c r="AK23" s="534"/>
      <c r="AL23" s="455"/>
      <c r="AM23" s="455"/>
      <c r="AN23" s="455"/>
      <c r="AO23" s="455"/>
      <c r="AP23" s="452">
        <v>3196</v>
      </c>
      <c r="AQ23" s="452"/>
      <c r="AR23" s="452"/>
      <c r="AS23" s="452"/>
      <c r="AT23" s="452"/>
      <c r="AU23" s="567"/>
      <c r="AV23" s="567"/>
      <c r="AW23" s="567"/>
      <c r="AX23" s="567"/>
      <c r="AY23" s="590"/>
      <c r="AZ23" s="595" t="s">
        <v>202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444</v>
      </c>
      <c r="B26" s="397"/>
      <c r="C26" s="397"/>
      <c r="D26" s="397"/>
      <c r="E26" s="397"/>
      <c r="F26" s="397"/>
      <c r="G26" s="397"/>
      <c r="H26" s="397"/>
      <c r="I26" s="397"/>
      <c r="J26" s="397"/>
      <c r="K26" s="397"/>
      <c r="L26" s="397"/>
      <c r="M26" s="397"/>
      <c r="N26" s="397"/>
      <c r="O26" s="397"/>
      <c r="P26" s="429"/>
      <c r="Q26" s="435" t="s">
        <v>462</v>
      </c>
      <c r="R26" s="447"/>
      <c r="S26" s="447"/>
      <c r="T26" s="447"/>
      <c r="U26" s="458"/>
      <c r="V26" s="435" t="s">
        <v>463</v>
      </c>
      <c r="W26" s="447"/>
      <c r="X26" s="447"/>
      <c r="Y26" s="447"/>
      <c r="Z26" s="458"/>
      <c r="AA26" s="435" t="s">
        <v>164</v>
      </c>
      <c r="AB26" s="447"/>
      <c r="AC26" s="447"/>
      <c r="AD26" s="447"/>
      <c r="AE26" s="447"/>
      <c r="AF26" s="509" t="s">
        <v>252</v>
      </c>
      <c r="AG26" s="520"/>
      <c r="AH26" s="520"/>
      <c r="AI26" s="520"/>
      <c r="AJ26" s="527"/>
      <c r="AK26" s="447" t="s">
        <v>394</v>
      </c>
      <c r="AL26" s="447"/>
      <c r="AM26" s="447"/>
      <c r="AN26" s="447"/>
      <c r="AO26" s="458"/>
      <c r="AP26" s="435" t="s">
        <v>367</v>
      </c>
      <c r="AQ26" s="447"/>
      <c r="AR26" s="447"/>
      <c r="AS26" s="447"/>
      <c r="AT26" s="458"/>
      <c r="AU26" s="435" t="s">
        <v>464</v>
      </c>
      <c r="AV26" s="447"/>
      <c r="AW26" s="447"/>
      <c r="AX26" s="447"/>
      <c r="AY26" s="458"/>
      <c r="AZ26" s="435" t="s">
        <v>466</v>
      </c>
      <c r="BA26" s="447"/>
      <c r="BB26" s="447"/>
      <c r="BC26" s="447"/>
      <c r="BD26" s="458"/>
      <c r="BE26" s="435" t="s">
        <v>450</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63</v>
      </c>
      <c r="C28" s="419"/>
      <c r="D28" s="419"/>
      <c r="E28" s="419"/>
      <c r="F28" s="419"/>
      <c r="G28" s="419"/>
      <c r="H28" s="419"/>
      <c r="I28" s="419"/>
      <c r="J28" s="419"/>
      <c r="K28" s="419"/>
      <c r="L28" s="419"/>
      <c r="M28" s="419"/>
      <c r="N28" s="419"/>
      <c r="O28" s="419"/>
      <c r="P28" s="431"/>
      <c r="Q28" s="441">
        <v>196</v>
      </c>
      <c r="R28" s="453"/>
      <c r="S28" s="453"/>
      <c r="T28" s="453"/>
      <c r="U28" s="453"/>
      <c r="V28" s="453">
        <v>196</v>
      </c>
      <c r="W28" s="453"/>
      <c r="X28" s="453"/>
      <c r="Y28" s="453"/>
      <c r="Z28" s="453"/>
      <c r="AA28" s="453">
        <v>0</v>
      </c>
      <c r="AB28" s="453"/>
      <c r="AC28" s="453"/>
      <c r="AD28" s="453"/>
      <c r="AE28" s="495"/>
      <c r="AF28" s="511">
        <v>0</v>
      </c>
      <c r="AG28" s="453"/>
      <c r="AH28" s="453"/>
      <c r="AI28" s="453"/>
      <c r="AJ28" s="529"/>
      <c r="AK28" s="535">
        <v>68</v>
      </c>
      <c r="AL28" s="453"/>
      <c r="AM28" s="453"/>
      <c r="AN28" s="453"/>
      <c r="AO28" s="453"/>
      <c r="AP28" s="453" t="s">
        <v>202</v>
      </c>
      <c r="AQ28" s="453"/>
      <c r="AR28" s="453"/>
      <c r="AS28" s="453"/>
      <c r="AT28" s="453"/>
      <c r="AU28" s="453" t="s">
        <v>202</v>
      </c>
      <c r="AV28" s="453"/>
      <c r="AW28" s="453"/>
      <c r="AX28" s="453"/>
      <c r="AY28" s="453"/>
      <c r="AZ28" s="596" t="s">
        <v>202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225</v>
      </c>
      <c r="C29" s="420"/>
      <c r="D29" s="420"/>
      <c r="E29" s="420"/>
      <c r="F29" s="420"/>
      <c r="G29" s="420"/>
      <c r="H29" s="420"/>
      <c r="I29" s="420"/>
      <c r="J29" s="420"/>
      <c r="K29" s="420"/>
      <c r="L29" s="420"/>
      <c r="M29" s="420"/>
      <c r="N29" s="420"/>
      <c r="O29" s="420"/>
      <c r="P29" s="432"/>
      <c r="Q29" s="438">
        <v>72</v>
      </c>
      <c r="R29" s="450"/>
      <c r="S29" s="450"/>
      <c r="T29" s="450"/>
      <c r="U29" s="450"/>
      <c r="V29" s="450">
        <v>72</v>
      </c>
      <c r="W29" s="450"/>
      <c r="X29" s="450"/>
      <c r="Y29" s="450"/>
      <c r="Z29" s="450"/>
      <c r="AA29" s="450">
        <v>0</v>
      </c>
      <c r="AB29" s="450"/>
      <c r="AC29" s="450"/>
      <c r="AD29" s="450"/>
      <c r="AE29" s="461"/>
      <c r="AF29" s="507">
        <v>0</v>
      </c>
      <c r="AG29" s="456"/>
      <c r="AH29" s="456"/>
      <c r="AI29" s="456"/>
      <c r="AJ29" s="525"/>
      <c r="AK29" s="460">
        <v>28</v>
      </c>
      <c r="AL29" s="450"/>
      <c r="AM29" s="450"/>
      <c r="AN29" s="450"/>
      <c r="AO29" s="450"/>
      <c r="AP29" s="450" t="s">
        <v>202</v>
      </c>
      <c r="AQ29" s="450"/>
      <c r="AR29" s="450"/>
      <c r="AS29" s="450"/>
      <c r="AT29" s="450"/>
      <c r="AU29" s="450" t="s">
        <v>202</v>
      </c>
      <c r="AV29" s="450"/>
      <c r="AW29" s="450"/>
      <c r="AX29" s="450"/>
      <c r="AY29" s="450"/>
      <c r="AZ29" s="597" t="s">
        <v>202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48</v>
      </c>
      <c r="C30" s="420"/>
      <c r="D30" s="420"/>
      <c r="E30" s="420"/>
      <c r="F30" s="420"/>
      <c r="G30" s="420"/>
      <c r="H30" s="420"/>
      <c r="I30" s="420"/>
      <c r="J30" s="420"/>
      <c r="K30" s="420"/>
      <c r="L30" s="420"/>
      <c r="M30" s="420"/>
      <c r="N30" s="420"/>
      <c r="O30" s="420"/>
      <c r="P30" s="432"/>
      <c r="Q30" s="438">
        <v>479</v>
      </c>
      <c r="R30" s="450"/>
      <c r="S30" s="450"/>
      <c r="T30" s="450"/>
      <c r="U30" s="450"/>
      <c r="V30" s="450">
        <v>478</v>
      </c>
      <c r="W30" s="450"/>
      <c r="X30" s="450"/>
      <c r="Y30" s="450"/>
      <c r="Z30" s="450"/>
      <c r="AA30" s="450">
        <v>1</v>
      </c>
      <c r="AB30" s="450"/>
      <c r="AC30" s="450"/>
      <c r="AD30" s="450"/>
      <c r="AE30" s="461"/>
      <c r="AF30" s="507">
        <v>1</v>
      </c>
      <c r="AG30" s="456"/>
      <c r="AH30" s="456"/>
      <c r="AI30" s="456"/>
      <c r="AJ30" s="525"/>
      <c r="AK30" s="460">
        <v>202</v>
      </c>
      <c r="AL30" s="450"/>
      <c r="AM30" s="450"/>
      <c r="AN30" s="450"/>
      <c r="AO30" s="450"/>
      <c r="AP30" s="450">
        <v>1625</v>
      </c>
      <c r="AQ30" s="450"/>
      <c r="AR30" s="450"/>
      <c r="AS30" s="450"/>
      <c r="AT30" s="450"/>
      <c r="AU30" s="450">
        <v>1000</v>
      </c>
      <c r="AV30" s="450"/>
      <c r="AW30" s="450"/>
      <c r="AX30" s="450"/>
      <c r="AY30" s="450"/>
      <c r="AZ30" s="597" t="s">
        <v>202</v>
      </c>
      <c r="BA30" s="597"/>
      <c r="BB30" s="597"/>
      <c r="BC30" s="597"/>
      <c r="BD30" s="597"/>
      <c r="BE30" s="565" t="s">
        <v>533</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c r="C31" s="420"/>
      <c r="D31" s="420"/>
      <c r="E31" s="420"/>
      <c r="F31" s="420"/>
      <c r="G31" s="420"/>
      <c r="H31" s="420"/>
      <c r="I31" s="420"/>
      <c r="J31" s="420"/>
      <c r="K31" s="420"/>
      <c r="L31" s="420"/>
      <c r="M31" s="420"/>
      <c r="N31" s="420"/>
      <c r="O31" s="420"/>
      <c r="P31" s="432"/>
      <c r="Q31" s="438"/>
      <c r="R31" s="450"/>
      <c r="S31" s="450"/>
      <c r="T31" s="450"/>
      <c r="U31" s="450"/>
      <c r="V31" s="450"/>
      <c r="W31" s="450"/>
      <c r="X31" s="450"/>
      <c r="Y31" s="450"/>
      <c r="Z31" s="450"/>
      <c r="AA31" s="450"/>
      <c r="AB31" s="450"/>
      <c r="AC31" s="450"/>
      <c r="AD31" s="450"/>
      <c r="AE31" s="461"/>
      <c r="AF31" s="507"/>
      <c r="AG31" s="456"/>
      <c r="AH31" s="456"/>
      <c r="AI31" s="456"/>
      <c r="AJ31" s="525"/>
      <c r="AK31" s="460"/>
      <c r="AL31" s="450"/>
      <c r="AM31" s="450"/>
      <c r="AN31" s="450"/>
      <c r="AO31" s="450"/>
      <c r="AP31" s="450"/>
      <c r="AQ31" s="450"/>
      <c r="AR31" s="450"/>
      <c r="AS31" s="450"/>
      <c r="AT31" s="450"/>
      <c r="AU31" s="450"/>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256</v>
      </c>
      <c r="B63" s="401" t="s">
        <v>382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v>
      </c>
      <c r="AG63" s="452"/>
      <c r="AH63" s="452"/>
      <c r="AI63" s="452"/>
      <c r="AJ63" s="526"/>
      <c r="AK63" s="534"/>
      <c r="AL63" s="455"/>
      <c r="AM63" s="455"/>
      <c r="AN63" s="455"/>
      <c r="AO63" s="455"/>
      <c r="AP63" s="452">
        <v>1625</v>
      </c>
      <c r="AQ63" s="452"/>
      <c r="AR63" s="452"/>
      <c r="AS63" s="452"/>
      <c r="AT63" s="452"/>
      <c r="AU63" s="452">
        <v>1000</v>
      </c>
      <c r="AV63" s="452"/>
      <c r="AW63" s="452"/>
      <c r="AX63" s="452"/>
      <c r="AY63" s="452"/>
      <c r="AZ63" s="599"/>
      <c r="BA63" s="599"/>
      <c r="BB63" s="599"/>
      <c r="BC63" s="599"/>
      <c r="BD63" s="599"/>
      <c r="BE63" s="567"/>
      <c r="BF63" s="567"/>
      <c r="BG63" s="567"/>
      <c r="BH63" s="567"/>
      <c r="BI63" s="590"/>
      <c r="BJ63" s="595" t="s">
        <v>202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454</v>
      </c>
      <c r="B66" s="397"/>
      <c r="C66" s="397"/>
      <c r="D66" s="397"/>
      <c r="E66" s="397"/>
      <c r="F66" s="397"/>
      <c r="G66" s="397"/>
      <c r="H66" s="397"/>
      <c r="I66" s="397"/>
      <c r="J66" s="397"/>
      <c r="K66" s="397"/>
      <c r="L66" s="397"/>
      <c r="M66" s="397"/>
      <c r="N66" s="397"/>
      <c r="O66" s="397"/>
      <c r="P66" s="429"/>
      <c r="Q66" s="435" t="s">
        <v>462</v>
      </c>
      <c r="R66" s="447"/>
      <c r="S66" s="447"/>
      <c r="T66" s="447"/>
      <c r="U66" s="458"/>
      <c r="V66" s="435" t="s">
        <v>463</v>
      </c>
      <c r="W66" s="447"/>
      <c r="X66" s="447"/>
      <c r="Y66" s="447"/>
      <c r="Z66" s="458"/>
      <c r="AA66" s="435" t="s">
        <v>164</v>
      </c>
      <c r="AB66" s="447"/>
      <c r="AC66" s="447"/>
      <c r="AD66" s="447"/>
      <c r="AE66" s="458"/>
      <c r="AF66" s="512" t="s">
        <v>252</v>
      </c>
      <c r="AG66" s="520"/>
      <c r="AH66" s="520"/>
      <c r="AI66" s="520"/>
      <c r="AJ66" s="530"/>
      <c r="AK66" s="435" t="s">
        <v>394</v>
      </c>
      <c r="AL66" s="397"/>
      <c r="AM66" s="397"/>
      <c r="AN66" s="397"/>
      <c r="AO66" s="429"/>
      <c r="AP66" s="435" t="s">
        <v>367</v>
      </c>
      <c r="AQ66" s="447"/>
      <c r="AR66" s="447"/>
      <c r="AS66" s="447"/>
      <c r="AT66" s="458"/>
      <c r="AU66" s="435" t="s">
        <v>468</v>
      </c>
      <c r="AV66" s="447"/>
      <c r="AW66" s="447"/>
      <c r="AX66" s="447"/>
      <c r="AY66" s="458"/>
      <c r="AZ66" s="435" t="s">
        <v>450</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534</v>
      </c>
      <c r="C68" s="419"/>
      <c r="D68" s="419"/>
      <c r="E68" s="419"/>
      <c r="F68" s="419"/>
      <c r="G68" s="419"/>
      <c r="H68" s="419"/>
      <c r="I68" s="419"/>
      <c r="J68" s="419"/>
      <c r="K68" s="419"/>
      <c r="L68" s="419"/>
      <c r="M68" s="419"/>
      <c r="N68" s="419"/>
      <c r="O68" s="419"/>
      <c r="P68" s="431"/>
      <c r="Q68" s="437">
        <v>175</v>
      </c>
      <c r="R68" s="449"/>
      <c r="S68" s="449"/>
      <c r="T68" s="449"/>
      <c r="U68" s="449"/>
      <c r="V68" s="449">
        <v>160</v>
      </c>
      <c r="W68" s="449"/>
      <c r="X68" s="449"/>
      <c r="Y68" s="449"/>
      <c r="Z68" s="449"/>
      <c r="AA68" s="449">
        <v>15</v>
      </c>
      <c r="AB68" s="449"/>
      <c r="AC68" s="449"/>
      <c r="AD68" s="449"/>
      <c r="AE68" s="449"/>
      <c r="AF68" s="449">
        <v>15</v>
      </c>
      <c r="AG68" s="449"/>
      <c r="AH68" s="449"/>
      <c r="AI68" s="449"/>
      <c r="AJ68" s="449"/>
      <c r="AK68" s="449" t="s">
        <v>202</v>
      </c>
      <c r="AL68" s="449"/>
      <c r="AM68" s="449"/>
      <c r="AN68" s="449"/>
      <c r="AO68" s="449"/>
      <c r="AP68" s="449" t="s">
        <v>202</v>
      </c>
      <c r="AQ68" s="449"/>
      <c r="AR68" s="449"/>
      <c r="AS68" s="449"/>
      <c r="AT68" s="449"/>
      <c r="AU68" s="449" t="s">
        <v>202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420</v>
      </c>
      <c r="C69" s="420"/>
      <c r="D69" s="420"/>
      <c r="E69" s="420"/>
      <c r="F69" s="420"/>
      <c r="G69" s="420"/>
      <c r="H69" s="420"/>
      <c r="I69" s="420"/>
      <c r="J69" s="420"/>
      <c r="K69" s="420"/>
      <c r="L69" s="420"/>
      <c r="M69" s="420"/>
      <c r="N69" s="420"/>
      <c r="O69" s="420"/>
      <c r="P69" s="432"/>
      <c r="Q69" s="438">
        <v>200</v>
      </c>
      <c r="R69" s="450"/>
      <c r="S69" s="450"/>
      <c r="T69" s="450"/>
      <c r="U69" s="450"/>
      <c r="V69" s="450">
        <v>194</v>
      </c>
      <c r="W69" s="450"/>
      <c r="X69" s="450"/>
      <c r="Y69" s="450"/>
      <c r="Z69" s="450"/>
      <c r="AA69" s="450">
        <v>6</v>
      </c>
      <c r="AB69" s="450"/>
      <c r="AC69" s="450"/>
      <c r="AD69" s="450"/>
      <c r="AE69" s="450"/>
      <c r="AF69" s="450">
        <v>6</v>
      </c>
      <c r="AG69" s="450"/>
      <c r="AH69" s="450"/>
      <c r="AI69" s="450"/>
      <c r="AJ69" s="450"/>
      <c r="AK69" s="450" t="s">
        <v>202</v>
      </c>
      <c r="AL69" s="450"/>
      <c r="AM69" s="450"/>
      <c r="AN69" s="450"/>
      <c r="AO69" s="450"/>
      <c r="AP69" s="450" t="s">
        <v>202</v>
      </c>
      <c r="AQ69" s="450"/>
      <c r="AR69" s="450"/>
      <c r="AS69" s="450"/>
      <c r="AT69" s="450"/>
      <c r="AU69" s="450" t="s">
        <v>202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535</v>
      </c>
      <c r="C70" s="420"/>
      <c r="D70" s="420"/>
      <c r="E70" s="420"/>
      <c r="F70" s="420"/>
      <c r="G70" s="420"/>
      <c r="H70" s="420"/>
      <c r="I70" s="420"/>
      <c r="J70" s="420"/>
      <c r="K70" s="420"/>
      <c r="L70" s="420"/>
      <c r="M70" s="420"/>
      <c r="N70" s="420"/>
      <c r="O70" s="420"/>
      <c r="P70" s="432"/>
      <c r="Q70" s="438">
        <v>1361</v>
      </c>
      <c r="R70" s="450"/>
      <c r="S70" s="450"/>
      <c r="T70" s="450"/>
      <c r="U70" s="450"/>
      <c r="V70" s="450">
        <v>1324</v>
      </c>
      <c r="W70" s="450"/>
      <c r="X70" s="450"/>
      <c r="Y70" s="450"/>
      <c r="Z70" s="450"/>
      <c r="AA70" s="450">
        <v>37</v>
      </c>
      <c r="AB70" s="450"/>
      <c r="AC70" s="450"/>
      <c r="AD70" s="450"/>
      <c r="AE70" s="450"/>
      <c r="AF70" s="450">
        <v>37</v>
      </c>
      <c r="AG70" s="450"/>
      <c r="AH70" s="450"/>
      <c r="AI70" s="450"/>
      <c r="AJ70" s="450"/>
      <c r="AK70" s="450" t="s">
        <v>202</v>
      </c>
      <c r="AL70" s="450"/>
      <c r="AM70" s="450"/>
      <c r="AN70" s="450"/>
      <c r="AO70" s="450"/>
      <c r="AP70" s="450" t="s">
        <v>202</v>
      </c>
      <c r="AQ70" s="450"/>
      <c r="AR70" s="450"/>
      <c r="AS70" s="450"/>
      <c r="AT70" s="450"/>
      <c r="AU70" s="450" t="s">
        <v>202</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536</v>
      </c>
      <c r="C71" s="420"/>
      <c r="D71" s="420"/>
      <c r="E71" s="420"/>
      <c r="F71" s="420"/>
      <c r="G71" s="420"/>
      <c r="H71" s="420"/>
      <c r="I71" s="420"/>
      <c r="J71" s="420"/>
      <c r="K71" s="420"/>
      <c r="L71" s="420"/>
      <c r="M71" s="420"/>
      <c r="N71" s="420"/>
      <c r="O71" s="420"/>
      <c r="P71" s="432"/>
      <c r="Q71" s="438">
        <f>1331+1</f>
        <v>1332</v>
      </c>
      <c r="R71" s="450"/>
      <c r="S71" s="450"/>
      <c r="T71" s="450"/>
      <c r="U71" s="450"/>
      <c r="V71" s="450">
        <v>1257</v>
      </c>
      <c r="W71" s="450"/>
      <c r="X71" s="450"/>
      <c r="Y71" s="450"/>
      <c r="Z71" s="450"/>
      <c r="AA71" s="450">
        <v>75</v>
      </c>
      <c r="AB71" s="450"/>
      <c r="AC71" s="450"/>
      <c r="AD71" s="450"/>
      <c r="AE71" s="450"/>
      <c r="AF71" s="450">
        <v>75</v>
      </c>
      <c r="AG71" s="450"/>
      <c r="AH71" s="450"/>
      <c r="AI71" s="450"/>
      <c r="AJ71" s="450"/>
      <c r="AK71" s="450" t="s">
        <v>202</v>
      </c>
      <c r="AL71" s="450"/>
      <c r="AM71" s="450"/>
      <c r="AN71" s="450"/>
      <c r="AO71" s="450"/>
      <c r="AP71" s="450">
        <v>214</v>
      </c>
      <c r="AQ71" s="450"/>
      <c r="AR71" s="450"/>
      <c r="AS71" s="450"/>
      <c r="AT71" s="450"/>
      <c r="AU71" s="450" t="s">
        <v>202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263</v>
      </c>
      <c r="C72" s="420"/>
      <c r="D72" s="420"/>
      <c r="E72" s="420"/>
      <c r="F72" s="420"/>
      <c r="G72" s="420"/>
      <c r="H72" s="420"/>
      <c r="I72" s="420"/>
      <c r="J72" s="420"/>
      <c r="K72" s="420"/>
      <c r="L72" s="420"/>
      <c r="M72" s="420"/>
      <c r="N72" s="420"/>
      <c r="O72" s="420"/>
      <c r="P72" s="432"/>
      <c r="Q72" s="438">
        <v>15</v>
      </c>
      <c r="R72" s="450"/>
      <c r="S72" s="450"/>
      <c r="T72" s="450"/>
      <c r="U72" s="450"/>
      <c r="V72" s="450">
        <f>14+1</f>
        <v>15</v>
      </c>
      <c r="W72" s="450"/>
      <c r="X72" s="450"/>
      <c r="Y72" s="450"/>
      <c r="Z72" s="450"/>
      <c r="AA72" s="450">
        <v>0</v>
      </c>
      <c r="AB72" s="450"/>
      <c r="AC72" s="450"/>
      <c r="AD72" s="450"/>
      <c r="AE72" s="450"/>
      <c r="AF72" s="450">
        <v>0</v>
      </c>
      <c r="AG72" s="450"/>
      <c r="AH72" s="450"/>
      <c r="AI72" s="450"/>
      <c r="AJ72" s="450"/>
      <c r="AK72" s="450" t="s">
        <v>202</v>
      </c>
      <c r="AL72" s="450"/>
      <c r="AM72" s="450"/>
      <c r="AN72" s="450"/>
      <c r="AO72" s="450"/>
      <c r="AP72" s="450" t="s">
        <v>202</v>
      </c>
      <c r="AQ72" s="450"/>
      <c r="AR72" s="450"/>
      <c r="AS72" s="450"/>
      <c r="AT72" s="450"/>
      <c r="AU72" s="450" t="s">
        <v>202</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256</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133</v>
      </c>
      <c r="AG88" s="452"/>
      <c r="AH88" s="452"/>
      <c r="AI88" s="452"/>
      <c r="AJ88" s="452"/>
      <c r="AK88" s="455"/>
      <c r="AL88" s="455"/>
      <c r="AM88" s="455"/>
      <c r="AN88" s="455"/>
      <c r="AO88" s="455"/>
      <c r="AP88" s="452">
        <v>214</v>
      </c>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256</v>
      </c>
      <c r="BR102" s="401" t="s">
        <v>456</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439</v>
      </c>
      <c r="AB109" s="406"/>
      <c r="AC109" s="406"/>
      <c r="AD109" s="406"/>
      <c r="AE109" s="469"/>
      <c r="AF109" s="480" t="s">
        <v>474</v>
      </c>
      <c r="AG109" s="406"/>
      <c r="AH109" s="406"/>
      <c r="AI109" s="406"/>
      <c r="AJ109" s="469"/>
      <c r="AK109" s="480" t="s">
        <v>395</v>
      </c>
      <c r="AL109" s="406"/>
      <c r="AM109" s="406"/>
      <c r="AN109" s="406"/>
      <c r="AO109" s="469"/>
      <c r="AP109" s="480" t="s">
        <v>475</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439</v>
      </c>
      <c r="BR109" s="406"/>
      <c r="BS109" s="406"/>
      <c r="BT109" s="406"/>
      <c r="BU109" s="469"/>
      <c r="BV109" s="480" t="s">
        <v>474</v>
      </c>
      <c r="BW109" s="406"/>
      <c r="BX109" s="406"/>
      <c r="BY109" s="406"/>
      <c r="BZ109" s="469"/>
      <c r="CA109" s="480" t="s">
        <v>395</v>
      </c>
      <c r="CB109" s="406"/>
      <c r="CC109" s="406"/>
      <c r="CD109" s="406"/>
      <c r="CE109" s="469"/>
      <c r="CF109" s="655" t="s">
        <v>475</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439</v>
      </c>
      <c r="DH109" s="406"/>
      <c r="DI109" s="406"/>
      <c r="DJ109" s="406"/>
      <c r="DK109" s="469"/>
      <c r="DL109" s="480" t="s">
        <v>474</v>
      </c>
      <c r="DM109" s="406"/>
      <c r="DN109" s="406"/>
      <c r="DO109" s="406"/>
      <c r="DP109" s="469"/>
      <c r="DQ109" s="480" t="s">
        <v>395</v>
      </c>
      <c r="DR109" s="406"/>
      <c r="DS109" s="406"/>
      <c r="DT109" s="406"/>
      <c r="DU109" s="469"/>
      <c r="DV109" s="480" t="s">
        <v>475</v>
      </c>
      <c r="DW109" s="406"/>
      <c r="DX109" s="406"/>
      <c r="DY109" s="406"/>
      <c r="DZ109" s="555"/>
    </row>
    <row r="110" spans="1:131" s="365" customFormat="1" ht="26.25" customHeight="1">
      <c r="A110" s="384" t="s">
        <v>336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432814</v>
      </c>
      <c r="AB110" s="487"/>
      <c r="AC110" s="487"/>
      <c r="AD110" s="487"/>
      <c r="AE110" s="498"/>
      <c r="AF110" s="514">
        <v>475063</v>
      </c>
      <c r="AG110" s="487"/>
      <c r="AH110" s="487"/>
      <c r="AI110" s="487"/>
      <c r="AJ110" s="498"/>
      <c r="AK110" s="514">
        <v>466888</v>
      </c>
      <c r="AL110" s="487"/>
      <c r="AM110" s="487"/>
      <c r="AN110" s="487"/>
      <c r="AO110" s="498"/>
      <c r="AP110" s="538">
        <v>22.7</v>
      </c>
      <c r="AQ110" s="546"/>
      <c r="AR110" s="546"/>
      <c r="AS110" s="546"/>
      <c r="AT110" s="556"/>
      <c r="AU110" s="568" t="s">
        <v>123</v>
      </c>
      <c r="AV110" s="577"/>
      <c r="AW110" s="577"/>
      <c r="AX110" s="577"/>
      <c r="AY110" s="577"/>
      <c r="AZ110" s="424" t="s">
        <v>476</v>
      </c>
      <c r="BA110" s="407"/>
      <c r="BB110" s="407"/>
      <c r="BC110" s="407"/>
      <c r="BD110" s="407"/>
      <c r="BE110" s="407"/>
      <c r="BF110" s="407"/>
      <c r="BG110" s="407"/>
      <c r="BH110" s="407"/>
      <c r="BI110" s="407"/>
      <c r="BJ110" s="407"/>
      <c r="BK110" s="407"/>
      <c r="BL110" s="407"/>
      <c r="BM110" s="407"/>
      <c r="BN110" s="407"/>
      <c r="BO110" s="407"/>
      <c r="BP110" s="470"/>
      <c r="BQ110" s="632">
        <v>3286054</v>
      </c>
      <c r="BR110" s="640"/>
      <c r="BS110" s="640"/>
      <c r="BT110" s="640"/>
      <c r="BU110" s="640"/>
      <c r="BV110" s="640">
        <v>3191941</v>
      </c>
      <c r="BW110" s="640"/>
      <c r="BX110" s="640"/>
      <c r="BY110" s="640"/>
      <c r="BZ110" s="640"/>
      <c r="CA110" s="640">
        <v>3195890</v>
      </c>
      <c r="CB110" s="640"/>
      <c r="CC110" s="640"/>
      <c r="CD110" s="640"/>
      <c r="CE110" s="640"/>
      <c r="CF110" s="656">
        <v>155.30000000000001</v>
      </c>
      <c r="CG110" s="660"/>
      <c r="CH110" s="660"/>
      <c r="CI110" s="660"/>
      <c r="CJ110" s="660"/>
      <c r="CK110" s="672" t="s">
        <v>391</v>
      </c>
      <c r="CL110" s="412"/>
      <c r="CM110" s="424" t="s">
        <v>66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202</v>
      </c>
      <c r="DH110" s="640"/>
      <c r="DI110" s="640"/>
      <c r="DJ110" s="640"/>
      <c r="DK110" s="640"/>
      <c r="DL110" s="640" t="s">
        <v>202</v>
      </c>
      <c r="DM110" s="640"/>
      <c r="DN110" s="640"/>
      <c r="DO110" s="640"/>
      <c r="DP110" s="640"/>
      <c r="DQ110" s="640" t="s">
        <v>202</v>
      </c>
      <c r="DR110" s="640"/>
      <c r="DS110" s="640"/>
      <c r="DT110" s="640"/>
      <c r="DU110" s="640"/>
      <c r="DV110" s="712" t="s">
        <v>202</v>
      </c>
      <c r="DW110" s="712"/>
      <c r="DX110" s="712"/>
      <c r="DY110" s="712"/>
      <c r="DZ110" s="721"/>
    </row>
    <row r="111" spans="1:131" s="365" customFormat="1" ht="26.25" customHeight="1">
      <c r="A111" s="385" t="s">
        <v>461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202</v>
      </c>
      <c r="AB111" s="446"/>
      <c r="AC111" s="446"/>
      <c r="AD111" s="446"/>
      <c r="AE111" s="499"/>
      <c r="AF111" s="515" t="s">
        <v>202</v>
      </c>
      <c r="AG111" s="446"/>
      <c r="AH111" s="446"/>
      <c r="AI111" s="446"/>
      <c r="AJ111" s="499"/>
      <c r="AK111" s="515" t="s">
        <v>202</v>
      </c>
      <c r="AL111" s="446"/>
      <c r="AM111" s="446"/>
      <c r="AN111" s="446"/>
      <c r="AO111" s="499"/>
      <c r="AP111" s="539" t="s">
        <v>202</v>
      </c>
      <c r="AQ111" s="547"/>
      <c r="AR111" s="547"/>
      <c r="AS111" s="547"/>
      <c r="AT111" s="557"/>
      <c r="AU111" s="569"/>
      <c r="AV111" s="578"/>
      <c r="AW111" s="578"/>
      <c r="AX111" s="578"/>
      <c r="AY111" s="578"/>
      <c r="AZ111" s="425" t="s">
        <v>477</v>
      </c>
      <c r="BA111" s="378"/>
      <c r="BB111" s="378"/>
      <c r="BC111" s="378"/>
      <c r="BD111" s="378"/>
      <c r="BE111" s="378"/>
      <c r="BF111" s="378"/>
      <c r="BG111" s="378"/>
      <c r="BH111" s="378"/>
      <c r="BI111" s="378"/>
      <c r="BJ111" s="378"/>
      <c r="BK111" s="378"/>
      <c r="BL111" s="378"/>
      <c r="BM111" s="378"/>
      <c r="BN111" s="378"/>
      <c r="BO111" s="378"/>
      <c r="BP111" s="472"/>
      <c r="BQ111" s="633">
        <v>6325</v>
      </c>
      <c r="BR111" s="641"/>
      <c r="BS111" s="641"/>
      <c r="BT111" s="641"/>
      <c r="BU111" s="641"/>
      <c r="BV111" s="641">
        <v>3804</v>
      </c>
      <c r="BW111" s="641"/>
      <c r="BX111" s="641"/>
      <c r="BY111" s="641"/>
      <c r="BZ111" s="641"/>
      <c r="CA111" s="641">
        <v>1812</v>
      </c>
      <c r="CB111" s="641"/>
      <c r="CC111" s="641"/>
      <c r="CD111" s="641"/>
      <c r="CE111" s="641"/>
      <c r="CF111" s="657">
        <v>0.1</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202</v>
      </c>
      <c r="DH111" s="641"/>
      <c r="DI111" s="641"/>
      <c r="DJ111" s="641"/>
      <c r="DK111" s="641"/>
      <c r="DL111" s="641" t="s">
        <v>202</v>
      </c>
      <c r="DM111" s="641"/>
      <c r="DN111" s="641"/>
      <c r="DO111" s="641"/>
      <c r="DP111" s="641"/>
      <c r="DQ111" s="641" t="s">
        <v>202</v>
      </c>
      <c r="DR111" s="641"/>
      <c r="DS111" s="641"/>
      <c r="DT111" s="641"/>
      <c r="DU111" s="641"/>
      <c r="DV111" s="713" t="s">
        <v>202</v>
      </c>
      <c r="DW111" s="713"/>
      <c r="DX111" s="713"/>
      <c r="DY111" s="713"/>
      <c r="DZ111" s="722"/>
    </row>
    <row r="112" spans="1:131" s="365" customFormat="1" ht="26.25" customHeight="1">
      <c r="A112" s="386" t="s">
        <v>153</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202</v>
      </c>
      <c r="AB112" s="446"/>
      <c r="AC112" s="446"/>
      <c r="AD112" s="446"/>
      <c r="AE112" s="499"/>
      <c r="AF112" s="515" t="s">
        <v>202</v>
      </c>
      <c r="AG112" s="446"/>
      <c r="AH112" s="446"/>
      <c r="AI112" s="446"/>
      <c r="AJ112" s="499"/>
      <c r="AK112" s="515" t="s">
        <v>202</v>
      </c>
      <c r="AL112" s="446"/>
      <c r="AM112" s="446"/>
      <c r="AN112" s="446"/>
      <c r="AO112" s="499"/>
      <c r="AP112" s="539" t="s">
        <v>202</v>
      </c>
      <c r="AQ112" s="547"/>
      <c r="AR112" s="547"/>
      <c r="AS112" s="547"/>
      <c r="AT112" s="557"/>
      <c r="AU112" s="569"/>
      <c r="AV112" s="578"/>
      <c r="AW112" s="578"/>
      <c r="AX112" s="578"/>
      <c r="AY112" s="578"/>
      <c r="AZ112" s="425" t="s">
        <v>272</v>
      </c>
      <c r="BA112" s="378"/>
      <c r="BB112" s="378"/>
      <c r="BC112" s="378"/>
      <c r="BD112" s="378"/>
      <c r="BE112" s="378"/>
      <c r="BF112" s="378"/>
      <c r="BG112" s="378"/>
      <c r="BH112" s="378"/>
      <c r="BI112" s="378"/>
      <c r="BJ112" s="378"/>
      <c r="BK112" s="378"/>
      <c r="BL112" s="378"/>
      <c r="BM112" s="378"/>
      <c r="BN112" s="378"/>
      <c r="BO112" s="378"/>
      <c r="BP112" s="472"/>
      <c r="BQ112" s="633">
        <v>911966</v>
      </c>
      <c r="BR112" s="641"/>
      <c r="BS112" s="641"/>
      <c r="BT112" s="641"/>
      <c r="BU112" s="641"/>
      <c r="BV112" s="641">
        <v>931214</v>
      </c>
      <c r="BW112" s="641"/>
      <c r="BX112" s="641"/>
      <c r="BY112" s="641"/>
      <c r="BZ112" s="641"/>
      <c r="CA112" s="641">
        <v>999565</v>
      </c>
      <c r="CB112" s="641"/>
      <c r="CC112" s="641"/>
      <c r="CD112" s="641"/>
      <c r="CE112" s="641"/>
      <c r="CF112" s="657">
        <v>48.6</v>
      </c>
      <c r="CG112" s="661"/>
      <c r="CH112" s="661"/>
      <c r="CI112" s="661"/>
      <c r="CJ112" s="661"/>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202</v>
      </c>
      <c r="DH112" s="641"/>
      <c r="DI112" s="641"/>
      <c r="DJ112" s="641"/>
      <c r="DK112" s="641"/>
      <c r="DL112" s="641" t="s">
        <v>202</v>
      </c>
      <c r="DM112" s="641"/>
      <c r="DN112" s="641"/>
      <c r="DO112" s="641"/>
      <c r="DP112" s="641"/>
      <c r="DQ112" s="641" t="s">
        <v>202</v>
      </c>
      <c r="DR112" s="641"/>
      <c r="DS112" s="641"/>
      <c r="DT112" s="641"/>
      <c r="DU112" s="641"/>
      <c r="DV112" s="713" t="s">
        <v>202</v>
      </c>
      <c r="DW112" s="713"/>
      <c r="DX112" s="713"/>
      <c r="DY112" s="713"/>
      <c r="DZ112" s="722"/>
    </row>
    <row r="113" spans="1:130" s="365" customFormat="1" ht="26.25" customHeight="1">
      <c r="A113" s="387"/>
      <c r="B113" s="410"/>
      <c r="C113" s="378" t="s">
        <v>480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80528</v>
      </c>
      <c r="AB113" s="446"/>
      <c r="AC113" s="446"/>
      <c r="AD113" s="446"/>
      <c r="AE113" s="499"/>
      <c r="AF113" s="515">
        <v>94408</v>
      </c>
      <c r="AG113" s="446"/>
      <c r="AH113" s="446"/>
      <c r="AI113" s="446"/>
      <c r="AJ113" s="499"/>
      <c r="AK113" s="515">
        <v>103992</v>
      </c>
      <c r="AL113" s="446"/>
      <c r="AM113" s="446"/>
      <c r="AN113" s="446"/>
      <c r="AO113" s="499"/>
      <c r="AP113" s="539">
        <v>5.0999999999999996</v>
      </c>
      <c r="AQ113" s="547"/>
      <c r="AR113" s="547"/>
      <c r="AS113" s="547"/>
      <c r="AT113" s="557"/>
      <c r="AU113" s="569"/>
      <c r="AV113" s="578"/>
      <c r="AW113" s="578"/>
      <c r="AX113" s="578"/>
      <c r="AY113" s="578"/>
      <c r="AZ113" s="425" t="s">
        <v>206</v>
      </c>
      <c r="BA113" s="378"/>
      <c r="BB113" s="378"/>
      <c r="BC113" s="378"/>
      <c r="BD113" s="378"/>
      <c r="BE113" s="378"/>
      <c r="BF113" s="378"/>
      <c r="BG113" s="378"/>
      <c r="BH113" s="378"/>
      <c r="BI113" s="378"/>
      <c r="BJ113" s="378"/>
      <c r="BK113" s="378"/>
      <c r="BL113" s="378"/>
      <c r="BM113" s="378"/>
      <c r="BN113" s="378"/>
      <c r="BO113" s="378"/>
      <c r="BP113" s="472"/>
      <c r="BQ113" s="633">
        <v>103789</v>
      </c>
      <c r="BR113" s="641"/>
      <c r="BS113" s="641"/>
      <c r="BT113" s="641"/>
      <c r="BU113" s="641"/>
      <c r="BV113" s="641">
        <v>83793</v>
      </c>
      <c r="BW113" s="641"/>
      <c r="BX113" s="641"/>
      <c r="BY113" s="641"/>
      <c r="BZ113" s="641"/>
      <c r="CA113" s="641">
        <v>65388</v>
      </c>
      <c r="CB113" s="641"/>
      <c r="CC113" s="641"/>
      <c r="CD113" s="641"/>
      <c r="CE113" s="641"/>
      <c r="CF113" s="657">
        <v>3.2</v>
      </c>
      <c r="CG113" s="661"/>
      <c r="CH113" s="661"/>
      <c r="CI113" s="661"/>
      <c r="CJ113" s="661"/>
      <c r="CK113" s="673"/>
      <c r="CL113" s="413"/>
      <c r="CM113" s="425" t="s">
        <v>410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202</v>
      </c>
      <c r="DH113" s="446"/>
      <c r="DI113" s="446"/>
      <c r="DJ113" s="446"/>
      <c r="DK113" s="499"/>
      <c r="DL113" s="515" t="s">
        <v>202</v>
      </c>
      <c r="DM113" s="446"/>
      <c r="DN113" s="446"/>
      <c r="DO113" s="446"/>
      <c r="DP113" s="499"/>
      <c r="DQ113" s="515" t="s">
        <v>202</v>
      </c>
      <c r="DR113" s="446"/>
      <c r="DS113" s="446"/>
      <c r="DT113" s="446"/>
      <c r="DU113" s="499"/>
      <c r="DV113" s="539" t="s">
        <v>202</v>
      </c>
      <c r="DW113" s="547"/>
      <c r="DX113" s="547"/>
      <c r="DY113" s="547"/>
      <c r="DZ113" s="557"/>
    </row>
    <row r="114" spans="1:130" s="365" customFormat="1" ht="26.25" customHeight="1">
      <c r="A114" s="387"/>
      <c r="B114" s="410"/>
      <c r="C114" s="378" t="s">
        <v>482</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24879</v>
      </c>
      <c r="AB114" s="446"/>
      <c r="AC114" s="446"/>
      <c r="AD114" s="446"/>
      <c r="AE114" s="499"/>
      <c r="AF114" s="515">
        <v>23439</v>
      </c>
      <c r="AG114" s="446"/>
      <c r="AH114" s="446"/>
      <c r="AI114" s="446"/>
      <c r="AJ114" s="499"/>
      <c r="AK114" s="515">
        <v>19451</v>
      </c>
      <c r="AL114" s="446"/>
      <c r="AM114" s="446"/>
      <c r="AN114" s="446"/>
      <c r="AO114" s="499"/>
      <c r="AP114" s="539">
        <v>0.9</v>
      </c>
      <c r="AQ114" s="547"/>
      <c r="AR114" s="547"/>
      <c r="AS114" s="547"/>
      <c r="AT114" s="557"/>
      <c r="AU114" s="569"/>
      <c r="AV114" s="578"/>
      <c r="AW114" s="578"/>
      <c r="AX114" s="578"/>
      <c r="AY114" s="578"/>
      <c r="AZ114" s="425" t="s">
        <v>483</v>
      </c>
      <c r="BA114" s="378"/>
      <c r="BB114" s="378"/>
      <c r="BC114" s="378"/>
      <c r="BD114" s="378"/>
      <c r="BE114" s="378"/>
      <c r="BF114" s="378"/>
      <c r="BG114" s="378"/>
      <c r="BH114" s="378"/>
      <c r="BI114" s="378"/>
      <c r="BJ114" s="378"/>
      <c r="BK114" s="378"/>
      <c r="BL114" s="378"/>
      <c r="BM114" s="378"/>
      <c r="BN114" s="378"/>
      <c r="BO114" s="378"/>
      <c r="BP114" s="472"/>
      <c r="BQ114" s="633">
        <v>634341</v>
      </c>
      <c r="BR114" s="641"/>
      <c r="BS114" s="641"/>
      <c r="BT114" s="641"/>
      <c r="BU114" s="641"/>
      <c r="BV114" s="641">
        <v>620391</v>
      </c>
      <c r="BW114" s="641"/>
      <c r="BX114" s="641"/>
      <c r="BY114" s="641"/>
      <c r="BZ114" s="641"/>
      <c r="CA114" s="641">
        <v>617429</v>
      </c>
      <c r="CB114" s="641"/>
      <c r="CC114" s="641"/>
      <c r="CD114" s="641"/>
      <c r="CE114" s="641"/>
      <c r="CF114" s="657">
        <v>30</v>
      </c>
      <c r="CG114" s="661"/>
      <c r="CH114" s="661"/>
      <c r="CI114" s="661"/>
      <c r="CJ114" s="661"/>
      <c r="CK114" s="673"/>
      <c r="CL114" s="413"/>
      <c r="CM114" s="425" t="s">
        <v>484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202</v>
      </c>
      <c r="DH114" s="446"/>
      <c r="DI114" s="446"/>
      <c r="DJ114" s="446"/>
      <c r="DK114" s="499"/>
      <c r="DL114" s="515" t="s">
        <v>202</v>
      </c>
      <c r="DM114" s="446"/>
      <c r="DN114" s="446"/>
      <c r="DO114" s="446"/>
      <c r="DP114" s="499"/>
      <c r="DQ114" s="515" t="s">
        <v>202</v>
      </c>
      <c r="DR114" s="446"/>
      <c r="DS114" s="446"/>
      <c r="DT114" s="446"/>
      <c r="DU114" s="499"/>
      <c r="DV114" s="539" t="s">
        <v>202</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2241</v>
      </c>
      <c r="AB115" s="446"/>
      <c r="AC115" s="446"/>
      <c r="AD115" s="446"/>
      <c r="AE115" s="499"/>
      <c r="AF115" s="515">
        <v>2610</v>
      </c>
      <c r="AG115" s="446"/>
      <c r="AH115" s="446"/>
      <c r="AI115" s="446"/>
      <c r="AJ115" s="499"/>
      <c r="AK115" s="515">
        <v>2078</v>
      </c>
      <c r="AL115" s="446"/>
      <c r="AM115" s="446"/>
      <c r="AN115" s="446"/>
      <c r="AO115" s="499"/>
      <c r="AP115" s="539">
        <v>0.1</v>
      </c>
      <c r="AQ115" s="547"/>
      <c r="AR115" s="547"/>
      <c r="AS115" s="547"/>
      <c r="AT115" s="557"/>
      <c r="AU115" s="569"/>
      <c r="AV115" s="578"/>
      <c r="AW115" s="578"/>
      <c r="AX115" s="578"/>
      <c r="AY115" s="578"/>
      <c r="AZ115" s="425" t="s">
        <v>354</v>
      </c>
      <c r="BA115" s="378"/>
      <c r="BB115" s="378"/>
      <c r="BC115" s="378"/>
      <c r="BD115" s="378"/>
      <c r="BE115" s="378"/>
      <c r="BF115" s="378"/>
      <c r="BG115" s="378"/>
      <c r="BH115" s="378"/>
      <c r="BI115" s="378"/>
      <c r="BJ115" s="378"/>
      <c r="BK115" s="378"/>
      <c r="BL115" s="378"/>
      <c r="BM115" s="378"/>
      <c r="BN115" s="378"/>
      <c r="BO115" s="378"/>
      <c r="BP115" s="472"/>
      <c r="BQ115" s="633" t="s">
        <v>202</v>
      </c>
      <c r="BR115" s="641"/>
      <c r="BS115" s="641"/>
      <c r="BT115" s="641"/>
      <c r="BU115" s="641"/>
      <c r="BV115" s="641" t="s">
        <v>202</v>
      </c>
      <c r="BW115" s="641"/>
      <c r="BX115" s="641"/>
      <c r="BY115" s="641"/>
      <c r="BZ115" s="641"/>
      <c r="CA115" s="641" t="s">
        <v>202</v>
      </c>
      <c r="CB115" s="641"/>
      <c r="CC115" s="641"/>
      <c r="CD115" s="641"/>
      <c r="CE115" s="641"/>
      <c r="CF115" s="657" t="s">
        <v>202</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202</v>
      </c>
      <c r="DH115" s="446"/>
      <c r="DI115" s="446"/>
      <c r="DJ115" s="446"/>
      <c r="DK115" s="499"/>
      <c r="DL115" s="515" t="s">
        <v>202</v>
      </c>
      <c r="DM115" s="446"/>
      <c r="DN115" s="446"/>
      <c r="DO115" s="446"/>
      <c r="DP115" s="499"/>
      <c r="DQ115" s="515" t="s">
        <v>202</v>
      </c>
      <c r="DR115" s="446"/>
      <c r="DS115" s="446"/>
      <c r="DT115" s="446"/>
      <c r="DU115" s="499"/>
      <c r="DV115" s="539" t="s">
        <v>202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202</v>
      </c>
      <c r="AB116" s="446"/>
      <c r="AC116" s="446"/>
      <c r="AD116" s="446"/>
      <c r="AE116" s="499"/>
      <c r="AF116" s="515" t="s">
        <v>202</v>
      </c>
      <c r="AG116" s="446"/>
      <c r="AH116" s="446"/>
      <c r="AI116" s="446"/>
      <c r="AJ116" s="499"/>
      <c r="AK116" s="515" t="s">
        <v>202</v>
      </c>
      <c r="AL116" s="446"/>
      <c r="AM116" s="446"/>
      <c r="AN116" s="446"/>
      <c r="AO116" s="499"/>
      <c r="AP116" s="539" t="s">
        <v>202</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202</v>
      </c>
      <c r="BR116" s="641"/>
      <c r="BS116" s="641"/>
      <c r="BT116" s="641"/>
      <c r="BU116" s="641"/>
      <c r="BV116" s="641" t="s">
        <v>202</v>
      </c>
      <c r="BW116" s="641"/>
      <c r="BX116" s="641"/>
      <c r="BY116" s="641"/>
      <c r="BZ116" s="641"/>
      <c r="CA116" s="641" t="s">
        <v>202</v>
      </c>
      <c r="CB116" s="641"/>
      <c r="CC116" s="641"/>
      <c r="CD116" s="641"/>
      <c r="CE116" s="641"/>
      <c r="CF116" s="657" t="s">
        <v>202</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202</v>
      </c>
      <c r="DH116" s="446"/>
      <c r="DI116" s="446"/>
      <c r="DJ116" s="446"/>
      <c r="DK116" s="499"/>
      <c r="DL116" s="515" t="s">
        <v>202</v>
      </c>
      <c r="DM116" s="446"/>
      <c r="DN116" s="446"/>
      <c r="DO116" s="446"/>
      <c r="DP116" s="499"/>
      <c r="DQ116" s="515" t="s">
        <v>202</v>
      </c>
      <c r="DR116" s="446"/>
      <c r="DS116" s="446"/>
      <c r="DT116" s="446"/>
      <c r="DU116" s="499"/>
      <c r="DV116" s="539" t="s">
        <v>202</v>
      </c>
      <c r="DW116" s="547"/>
      <c r="DX116" s="547"/>
      <c r="DY116" s="547"/>
      <c r="DZ116" s="557"/>
    </row>
    <row r="117" spans="1:130" s="365" customFormat="1" ht="26.25" customHeight="1">
      <c r="A117" s="383" t="s">
        <v>277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331</v>
      </c>
      <c r="Z117" s="469"/>
      <c r="AA117" s="483">
        <v>540462</v>
      </c>
      <c r="AB117" s="488"/>
      <c r="AC117" s="488"/>
      <c r="AD117" s="488"/>
      <c r="AE117" s="500"/>
      <c r="AF117" s="516">
        <v>595520</v>
      </c>
      <c r="AG117" s="488"/>
      <c r="AH117" s="488"/>
      <c r="AI117" s="488"/>
      <c r="AJ117" s="500"/>
      <c r="AK117" s="516">
        <v>592409</v>
      </c>
      <c r="AL117" s="488"/>
      <c r="AM117" s="488"/>
      <c r="AN117" s="488"/>
      <c r="AO117" s="500"/>
      <c r="AP117" s="540"/>
      <c r="AQ117" s="548"/>
      <c r="AR117" s="548"/>
      <c r="AS117" s="548"/>
      <c r="AT117" s="558"/>
      <c r="AU117" s="569"/>
      <c r="AV117" s="578"/>
      <c r="AW117" s="578"/>
      <c r="AX117" s="578"/>
      <c r="AY117" s="578"/>
      <c r="AZ117" s="426" t="s">
        <v>485</v>
      </c>
      <c r="BA117" s="428"/>
      <c r="BB117" s="428"/>
      <c r="BC117" s="428"/>
      <c r="BD117" s="428"/>
      <c r="BE117" s="428"/>
      <c r="BF117" s="428"/>
      <c r="BG117" s="428"/>
      <c r="BH117" s="428"/>
      <c r="BI117" s="428"/>
      <c r="BJ117" s="428"/>
      <c r="BK117" s="428"/>
      <c r="BL117" s="428"/>
      <c r="BM117" s="428"/>
      <c r="BN117" s="428"/>
      <c r="BO117" s="428"/>
      <c r="BP117" s="474"/>
      <c r="BQ117" s="633" t="s">
        <v>202</v>
      </c>
      <c r="BR117" s="641"/>
      <c r="BS117" s="641"/>
      <c r="BT117" s="641"/>
      <c r="BU117" s="641"/>
      <c r="BV117" s="641" t="s">
        <v>202</v>
      </c>
      <c r="BW117" s="641"/>
      <c r="BX117" s="641"/>
      <c r="BY117" s="641"/>
      <c r="BZ117" s="641"/>
      <c r="CA117" s="641" t="s">
        <v>202</v>
      </c>
      <c r="CB117" s="641"/>
      <c r="CC117" s="641"/>
      <c r="CD117" s="641"/>
      <c r="CE117" s="641"/>
      <c r="CF117" s="657" t="s">
        <v>202</v>
      </c>
      <c r="CG117" s="661"/>
      <c r="CH117" s="661"/>
      <c r="CI117" s="661"/>
      <c r="CJ117" s="661"/>
      <c r="CK117" s="673"/>
      <c r="CL117" s="413"/>
      <c r="CM117" s="425" t="s">
        <v>347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202</v>
      </c>
      <c r="DH117" s="446"/>
      <c r="DI117" s="446"/>
      <c r="DJ117" s="446"/>
      <c r="DK117" s="499"/>
      <c r="DL117" s="515" t="s">
        <v>202</v>
      </c>
      <c r="DM117" s="446"/>
      <c r="DN117" s="446"/>
      <c r="DO117" s="446"/>
      <c r="DP117" s="499"/>
      <c r="DQ117" s="515" t="s">
        <v>202</v>
      </c>
      <c r="DR117" s="446"/>
      <c r="DS117" s="446"/>
      <c r="DT117" s="446"/>
      <c r="DU117" s="499"/>
      <c r="DV117" s="539" t="s">
        <v>202</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439</v>
      </c>
      <c r="AB118" s="406"/>
      <c r="AC118" s="406"/>
      <c r="AD118" s="406"/>
      <c r="AE118" s="469"/>
      <c r="AF118" s="480" t="s">
        <v>474</v>
      </c>
      <c r="AG118" s="406"/>
      <c r="AH118" s="406"/>
      <c r="AI118" s="406"/>
      <c r="AJ118" s="469"/>
      <c r="AK118" s="480" t="s">
        <v>395</v>
      </c>
      <c r="AL118" s="406"/>
      <c r="AM118" s="406"/>
      <c r="AN118" s="406"/>
      <c r="AO118" s="469"/>
      <c r="AP118" s="480" t="s">
        <v>475</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202</v>
      </c>
      <c r="BR118" s="642"/>
      <c r="BS118" s="642"/>
      <c r="BT118" s="642"/>
      <c r="BU118" s="642"/>
      <c r="BV118" s="642" t="s">
        <v>202</v>
      </c>
      <c r="BW118" s="642"/>
      <c r="BX118" s="642"/>
      <c r="BY118" s="642"/>
      <c r="BZ118" s="642"/>
      <c r="CA118" s="642" t="s">
        <v>202</v>
      </c>
      <c r="CB118" s="642"/>
      <c r="CC118" s="642"/>
      <c r="CD118" s="642"/>
      <c r="CE118" s="642"/>
      <c r="CF118" s="657" t="s">
        <v>202</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202</v>
      </c>
      <c r="DH118" s="446"/>
      <c r="DI118" s="446"/>
      <c r="DJ118" s="446"/>
      <c r="DK118" s="499"/>
      <c r="DL118" s="515" t="s">
        <v>202</v>
      </c>
      <c r="DM118" s="446"/>
      <c r="DN118" s="446"/>
      <c r="DO118" s="446"/>
      <c r="DP118" s="499"/>
      <c r="DQ118" s="515" t="s">
        <v>202</v>
      </c>
      <c r="DR118" s="446"/>
      <c r="DS118" s="446"/>
      <c r="DT118" s="446"/>
      <c r="DU118" s="499"/>
      <c r="DV118" s="539" t="s">
        <v>202</v>
      </c>
      <c r="DW118" s="547"/>
      <c r="DX118" s="547"/>
      <c r="DY118" s="547"/>
      <c r="DZ118" s="557"/>
    </row>
    <row r="119" spans="1:130" s="365" customFormat="1" ht="26.25" customHeight="1">
      <c r="A119" s="389" t="s">
        <v>391</v>
      </c>
      <c r="B119" s="412"/>
      <c r="C119" s="424" t="s">
        <v>66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202</v>
      </c>
      <c r="AB119" s="487"/>
      <c r="AC119" s="487"/>
      <c r="AD119" s="487"/>
      <c r="AE119" s="498"/>
      <c r="AF119" s="514" t="s">
        <v>202</v>
      </c>
      <c r="AG119" s="487"/>
      <c r="AH119" s="487"/>
      <c r="AI119" s="487"/>
      <c r="AJ119" s="498"/>
      <c r="AK119" s="514" t="s">
        <v>202</v>
      </c>
      <c r="AL119" s="487"/>
      <c r="AM119" s="487"/>
      <c r="AN119" s="487"/>
      <c r="AO119" s="498"/>
      <c r="AP119" s="538" t="s">
        <v>202</v>
      </c>
      <c r="AQ119" s="546"/>
      <c r="AR119" s="546"/>
      <c r="AS119" s="546"/>
      <c r="AT119" s="556"/>
      <c r="AU119" s="570"/>
      <c r="AV119" s="579"/>
      <c r="AW119" s="579"/>
      <c r="AX119" s="579"/>
      <c r="AY119" s="579"/>
      <c r="AZ119" s="603" t="s">
        <v>277</v>
      </c>
      <c r="BA119" s="603"/>
      <c r="BB119" s="603"/>
      <c r="BC119" s="603"/>
      <c r="BD119" s="603"/>
      <c r="BE119" s="603"/>
      <c r="BF119" s="603"/>
      <c r="BG119" s="603"/>
      <c r="BH119" s="603"/>
      <c r="BI119" s="603"/>
      <c r="BJ119" s="603"/>
      <c r="BK119" s="603"/>
      <c r="BL119" s="603"/>
      <c r="BM119" s="603"/>
      <c r="BN119" s="603"/>
      <c r="BO119" s="468" t="s">
        <v>169</v>
      </c>
      <c r="BP119" s="629"/>
      <c r="BQ119" s="634">
        <v>4942475</v>
      </c>
      <c r="BR119" s="642"/>
      <c r="BS119" s="642"/>
      <c r="BT119" s="642"/>
      <c r="BU119" s="642"/>
      <c r="BV119" s="642">
        <v>4831143</v>
      </c>
      <c r="BW119" s="642"/>
      <c r="BX119" s="642"/>
      <c r="BY119" s="642"/>
      <c r="BZ119" s="642"/>
      <c r="CA119" s="642">
        <v>4880084</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6325</v>
      </c>
      <c r="DH119" s="489"/>
      <c r="DI119" s="489"/>
      <c r="DJ119" s="489"/>
      <c r="DK119" s="501"/>
      <c r="DL119" s="517">
        <v>3804</v>
      </c>
      <c r="DM119" s="489"/>
      <c r="DN119" s="489"/>
      <c r="DO119" s="489"/>
      <c r="DP119" s="501"/>
      <c r="DQ119" s="517">
        <v>1812</v>
      </c>
      <c r="DR119" s="489"/>
      <c r="DS119" s="489"/>
      <c r="DT119" s="489"/>
      <c r="DU119" s="501"/>
      <c r="DV119" s="714">
        <v>0.1</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202</v>
      </c>
      <c r="AB120" s="446"/>
      <c r="AC120" s="446"/>
      <c r="AD120" s="446"/>
      <c r="AE120" s="499"/>
      <c r="AF120" s="515" t="s">
        <v>202</v>
      </c>
      <c r="AG120" s="446"/>
      <c r="AH120" s="446"/>
      <c r="AI120" s="446"/>
      <c r="AJ120" s="499"/>
      <c r="AK120" s="515" t="s">
        <v>202</v>
      </c>
      <c r="AL120" s="446"/>
      <c r="AM120" s="446"/>
      <c r="AN120" s="446"/>
      <c r="AO120" s="499"/>
      <c r="AP120" s="539" t="s">
        <v>202</v>
      </c>
      <c r="AQ120" s="547"/>
      <c r="AR120" s="547"/>
      <c r="AS120" s="547"/>
      <c r="AT120" s="557"/>
      <c r="AU120" s="571" t="s">
        <v>478</v>
      </c>
      <c r="AV120" s="580"/>
      <c r="AW120" s="580"/>
      <c r="AX120" s="580"/>
      <c r="AY120" s="591"/>
      <c r="AZ120" s="424" t="s">
        <v>216</v>
      </c>
      <c r="BA120" s="407"/>
      <c r="BB120" s="407"/>
      <c r="BC120" s="407"/>
      <c r="BD120" s="407"/>
      <c r="BE120" s="407"/>
      <c r="BF120" s="407"/>
      <c r="BG120" s="407"/>
      <c r="BH120" s="407"/>
      <c r="BI120" s="407"/>
      <c r="BJ120" s="407"/>
      <c r="BK120" s="407"/>
      <c r="BL120" s="407"/>
      <c r="BM120" s="407"/>
      <c r="BN120" s="407"/>
      <c r="BO120" s="407"/>
      <c r="BP120" s="470"/>
      <c r="BQ120" s="632">
        <v>1908464</v>
      </c>
      <c r="BR120" s="640"/>
      <c r="BS120" s="640"/>
      <c r="BT120" s="640"/>
      <c r="BU120" s="640"/>
      <c r="BV120" s="640">
        <v>2344192</v>
      </c>
      <c r="BW120" s="640"/>
      <c r="BX120" s="640"/>
      <c r="BY120" s="640"/>
      <c r="BZ120" s="640"/>
      <c r="CA120" s="640">
        <v>2570462</v>
      </c>
      <c r="CB120" s="640"/>
      <c r="CC120" s="640"/>
      <c r="CD120" s="640"/>
      <c r="CE120" s="640"/>
      <c r="CF120" s="656">
        <v>124.9</v>
      </c>
      <c r="CG120" s="660"/>
      <c r="CH120" s="660"/>
      <c r="CI120" s="660"/>
      <c r="CJ120" s="660"/>
      <c r="CK120" s="675" t="s">
        <v>273</v>
      </c>
      <c r="CL120" s="685"/>
      <c r="CM120" s="685"/>
      <c r="CN120" s="685"/>
      <c r="CO120" s="688"/>
      <c r="CP120" s="692" t="s">
        <v>48</v>
      </c>
      <c r="CQ120" s="695"/>
      <c r="CR120" s="695"/>
      <c r="CS120" s="695"/>
      <c r="CT120" s="695"/>
      <c r="CU120" s="695"/>
      <c r="CV120" s="695"/>
      <c r="CW120" s="695"/>
      <c r="CX120" s="695"/>
      <c r="CY120" s="695"/>
      <c r="CZ120" s="695"/>
      <c r="DA120" s="695"/>
      <c r="DB120" s="695"/>
      <c r="DC120" s="695"/>
      <c r="DD120" s="695"/>
      <c r="DE120" s="695"/>
      <c r="DF120" s="698"/>
      <c r="DG120" s="632">
        <v>911966</v>
      </c>
      <c r="DH120" s="640"/>
      <c r="DI120" s="640"/>
      <c r="DJ120" s="640"/>
      <c r="DK120" s="640"/>
      <c r="DL120" s="640">
        <v>931214</v>
      </c>
      <c r="DM120" s="640"/>
      <c r="DN120" s="640"/>
      <c r="DO120" s="640"/>
      <c r="DP120" s="640"/>
      <c r="DQ120" s="640">
        <v>999565</v>
      </c>
      <c r="DR120" s="640"/>
      <c r="DS120" s="640"/>
      <c r="DT120" s="640"/>
      <c r="DU120" s="640"/>
      <c r="DV120" s="712">
        <v>48.6</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202</v>
      </c>
      <c r="AB121" s="446"/>
      <c r="AC121" s="446"/>
      <c r="AD121" s="446"/>
      <c r="AE121" s="499"/>
      <c r="AF121" s="515" t="s">
        <v>202</v>
      </c>
      <c r="AG121" s="446"/>
      <c r="AH121" s="446"/>
      <c r="AI121" s="446"/>
      <c r="AJ121" s="499"/>
      <c r="AK121" s="515" t="s">
        <v>202</v>
      </c>
      <c r="AL121" s="446"/>
      <c r="AM121" s="446"/>
      <c r="AN121" s="446"/>
      <c r="AO121" s="499"/>
      <c r="AP121" s="539" t="s">
        <v>202</v>
      </c>
      <c r="AQ121" s="547"/>
      <c r="AR121" s="547"/>
      <c r="AS121" s="547"/>
      <c r="AT121" s="557"/>
      <c r="AU121" s="572"/>
      <c r="AV121" s="581"/>
      <c r="AW121" s="581"/>
      <c r="AX121" s="581"/>
      <c r="AY121" s="592"/>
      <c r="AZ121" s="425" t="s">
        <v>489</v>
      </c>
      <c r="BA121" s="378"/>
      <c r="BB121" s="378"/>
      <c r="BC121" s="378"/>
      <c r="BD121" s="378"/>
      <c r="BE121" s="378"/>
      <c r="BF121" s="378"/>
      <c r="BG121" s="378"/>
      <c r="BH121" s="378"/>
      <c r="BI121" s="378"/>
      <c r="BJ121" s="378"/>
      <c r="BK121" s="378"/>
      <c r="BL121" s="378"/>
      <c r="BM121" s="378"/>
      <c r="BN121" s="378"/>
      <c r="BO121" s="378"/>
      <c r="BP121" s="472"/>
      <c r="BQ121" s="633">
        <v>404505</v>
      </c>
      <c r="BR121" s="641"/>
      <c r="BS121" s="641"/>
      <c r="BT121" s="641"/>
      <c r="BU121" s="641"/>
      <c r="BV121" s="641">
        <v>391576</v>
      </c>
      <c r="BW121" s="641"/>
      <c r="BX121" s="641"/>
      <c r="BY121" s="641"/>
      <c r="BZ121" s="641"/>
      <c r="CA121" s="641">
        <v>320340</v>
      </c>
      <c r="CB121" s="641"/>
      <c r="CC121" s="641"/>
      <c r="CD121" s="641"/>
      <c r="CE121" s="641"/>
      <c r="CF121" s="657">
        <v>15.6</v>
      </c>
      <c r="CG121" s="661"/>
      <c r="CH121" s="661"/>
      <c r="CI121" s="661"/>
      <c r="CJ121" s="661"/>
      <c r="CK121" s="676"/>
      <c r="CL121" s="686"/>
      <c r="CM121" s="686"/>
      <c r="CN121" s="686"/>
      <c r="CO121" s="689"/>
      <c r="CP121" s="693" t="s">
        <v>225</v>
      </c>
      <c r="CQ121" s="403"/>
      <c r="CR121" s="403"/>
      <c r="CS121" s="403"/>
      <c r="CT121" s="403"/>
      <c r="CU121" s="403"/>
      <c r="CV121" s="403"/>
      <c r="CW121" s="403"/>
      <c r="CX121" s="403"/>
      <c r="CY121" s="403"/>
      <c r="CZ121" s="403"/>
      <c r="DA121" s="403"/>
      <c r="DB121" s="403"/>
      <c r="DC121" s="403"/>
      <c r="DD121" s="403"/>
      <c r="DE121" s="403"/>
      <c r="DF121" s="699"/>
      <c r="DG121" s="633" t="s">
        <v>202</v>
      </c>
      <c r="DH121" s="641"/>
      <c r="DI121" s="641"/>
      <c r="DJ121" s="641"/>
      <c r="DK121" s="641"/>
      <c r="DL121" s="641" t="s">
        <v>202</v>
      </c>
      <c r="DM121" s="641"/>
      <c r="DN121" s="641"/>
      <c r="DO121" s="641"/>
      <c r="DP121" s="641"/>
      <c r="DQ121" s="641" t="s">
        <v>202</v>
      </c>
      <c r="DR121" s="641"/>
      <c r="DS121" s="641"/>
      <c r="DT121" s="641"/>
      <c r="DU121" s="641"/>
      <c r="DV121" s="713" t="s">
        <v>202</v>
      </c>
      <c r="DW121" s="713"/>
      <c r="DX121" s="713"/>
      <c r="DY121" s="713"/>
      <c r="DZ121" s="722"/>
    </row>
    <row r="122" spans="1:130" s="365" customFormat="1" ht="26.25" customHeight="1">
      <c r="A122" s="390"/>
      <c r="B122" s="413"/>
      <c r="C122" s="425" t="s">
        <v>484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202</v>
      </c>
      <c r="AB122" s="446"/>
      <c r="AC122" s="446"/>
      <c r="AD122" s="446"/>
      <c r="AE122" s="499"/>
      <c r="AF122" s="515" t="s">
        <v>202</v>
      </c>
      <c r="AG122" s="446"/>
      <c r="AH122" s="446"/>
      <c r="AI122" s="446"/>
      <c r="AJ122" s="499"/>
      <c r="AK122" s="515" t="s">
        <v>202</v>
      </c>
      <c r="AL122" s="446"/>
      <c r="AM122" s="446"/>
      <c r="AN122" s="446"/>
      <c r="AO122" s="499"/>
      <c r="AP122" s="539" t="s">
        <v>202</v>
      </c>
      <c r="AQ122" s="547"/>
      <c r="AR122" s="547"/>
      <c r="AS122" s="547"/>
      <c r="AT122" s="557"/>
      <c r="AU122" s="572"/>
      <c r="AV122" s="581"/>
      <c r="AW122" s="581"/>
      <c r="AX122" s="581"/>
      <c r="AY122" s="592"/>
      <c r="AZ122" s="427" t="s">
        <v>491</v>
      </c>
      <c r="BA122" s="423"/>
      <c r="BB122" s="423"/>
      <c r="BC122" s="423"/>
      <c r="BD122" s="423"/>
      <c r="BE122" s="423"/>
      <c r="BF122" s="423"/>
      <c r="BG122" s="423"/>
      <c r="BH122" s="423"/>
      <c r="BI122" s="423"/>
      <c r="BJ122" s="423"/>
      <c r="BK122" s="423"/>
      <c r="BL122" s="423"/>
      <c r="BM122" s="423"/>
      <c r="BN122" s="423"/>
      <c r="BO122" s="423"/>
      <c r="BP122" s="473"/>
      <c r="BQ122" s="634">
        <v>2748596</v>
      </c>
      <c r="BR122" s="642"/>
      <c r="BS122" s="642"/>
      <c r="BT122" s="642"/>
      <c r="BU122" s="642"/>
      <c r="BV122" s="642">
        <v>2697800</v>
      </c>
      <c r="BW122" s="642"/>
      <c r="BX122" s="642"/>
      <c r="BY122" s="642"/>
      <c r="BZ122" s="642"/>
      <c r="CA122" s="642">
        <v>2731420</v>
      </c>
      <c r="CB122" s="642"/>
      <c r="CC122" s="642"/>
      <c r="CD122" s="642"/>
      <c r="CE122" s="642"/>
      <c r="CF122" s="658">
        <v>132.69999999999999</v>
      </c>
      <c r="CG122" s="662"/>
      <c r="CH122" s="662"/>
      <c r="CI122" s="662"/>
      <c r="CJ122" s="662"/>
      <c r="CK122" s="676"/>
      <c r="CL122" s="686"/>
      <c r="CM122" s="686"/>
      <c r="CN122" s="686"/>
      <c r="CO122" s="689"/>
      <c r="CP122" s="693" t="s">
        <v>63</v>
      </c>
      <c r="CQ122" s="403"/>
      <c r="CR122" s="403"/>
      <c r="CS122" s="403"/>
      <c r="CT122" s="403"/>
      <c r="CU122" s="403"/>
      <c r="CV122" s="403"/>
      <c r="CW122" s="403"/>
      <c r="CX122" s="403"/>
      <c r="CY122" s="403"/>
      <c r="CZ122" s="403"/>
      <c r="DA122" s="403"/>
      <c r="DB122" s="403"/>
      <c r="DC122" s="403"/>
      <c r="DD122" s="403"/>
      <c r="DE122" s="403"/>
      <c r="DF122" s="699"/>
      <c r="DG122" s="633" t="s">
        <v>202</v>
      </c>
      <c r="DH122" s="641"/>
      <c r="DI122" s="641"/>
      <c r="DJ122" s="641"/>
      <c r="DK122" s="641"/>
      <c r="DL122" s="641" t="s">
        <v>202</v>
      </c>
      <c r="DM122" s="641"/>
      <c r="DN122" s="641"/>
      <c r="DO122" s="641"/>
      <c r="DP122" s="641"/>
      <c r="DQ122" s="641" t="s">
        <v>202</v>
      </c>
      <c r="DR122" s="641"/>
      <c r="DS122" s="641"/>
      <c r="DT122" s="641"/>
      <c r="DU122" s="641"/>
      <c r="DV122" s="713" t="s">
        <v>202</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202</v>
      </c>
      <c r="AB123" s="446"/>
      <c r="AC123" s="446"/>
      <c r="AD123" s="446"/>
      <c r="AE123" s="499"/>
      <c r="AF123" s="515" t="s">
        <v>202</v>
      </c>
      <c r="AG123" s="446"/>
      <c r="AH123" s="446"/>
      <c r="AI123" s="446"/>
      <c r="AJ123" s="499"/>
      <c r="AK123" s="515" t="s">
        <v>202</v>
      </c>
      <c r="AL123" s="446"/>
      <c r="AM123" s="446"/>
      <c r="AN123" s="446"/>
      <c r="AO123" s="499"/>
      <c r="AP123" s="539" t="s">
        <v>202</v>
      </c>
      <c r="AQ123" s="547"/>
      <c r="AR123" s="547"/>
      <c r="AS123" s="547"/>
      <c r="AT123" s="557"/>
      <c r="AU123" s="573"/>
      <c r="AV123" s="582"/>
      <c r="AW123" s="582"/>
      <c r="AX123" s="582"/>
      <c r="AY123" s="582"/>
      <c r="AZ123" s="603" t="s">
        <v>277</v>
      </c>
      <c r="BA123" s="603"/>
      <c r="BB123" s="603"/>
      <c r="BC123" s="603"/>
      <c r="BD123" s="603"/>
      <c r="BE123" s="603"/>
      <c r="BF123" s="603"/>
      <c r="BG123" s="603"/>
      <c r="BH123" s="603"/>
      <c r="BI123" s="603"/>
      <c r="BJ123" s="603"/>
      <c r="BK123" s="603"/>
      <c r="BL123" s="603"/>
      <c r="BM123" s="603"/>
      <c r="BN123" s="603"/>
      <c r="BO123" s="468" t="s">
        <v>492</v>
      </c>
      <c r="BP123" s="629"/>
      <c r="BQ123" s="635">
        <v>5061565</v>
      </c>
      <c r="BR123" s="643"/>
      <c r="BS123" s="643"/>
      <c r="BT123" s="643"/>
      <c r="BU123" s="643"/>
      <c r="BV123" s="643">
        <v>5433568</v>
      </c>
      <c r="BW123" s="643"/>
      <c r="BX123" s="643"/>
      <c r="BY123" s="643"/>
      <c r="BZ123" s="643"/>
      <c r="CA123" s="643">
        <v>5622222</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202</v>
      </c>
      <c r="AB124" s="446"/>
      <c r="AC124" s="446"/>
      <c r="AD124" s="446"/>
      <c r="AE124" s="499"/>
      <c r="AF124" s="515" t="s">
        <v>202</v>
      </c>
      <c r="AG124" s="446"/>
      <c r="AH124" s="446"/>
      <c r="AI124" s="446"/>
      <c r="AJ124" s="499"/>
      <c r="AK124" s="515" t="s">
        <v>202</v>
      </c>
      <c r="AL124" s="446"/>
      <c r="AM124" s="446"/>
      <c r="AN124" s="446"/>
      <c r="AO124" s="499"/>
      <c r="AP124" s="539" t="s">
        <v>202</v>
      </c>
      <c r="AQ124" s="547"/>
      <c r="AR124" s="547"/>
      <c r="AS124" s="547"/>
      <c r="AT124" s="557"/>
      <c r="AU124" s="574" t="s">
        <v>493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202</v>
      </c>
      <c r="BR124" s="644"/>
      <c r="BS124" s="644"/>
      <c r="BT124" s="644"/>
      <c r="BU124" s="644"/>
      <c r="BV124" s="644" t="s">
        <v>202</v>
      </c>
      <c r="BW124" s="644"/>
      <c r="BX124" s="644"/>
      <c r="BY124" s="644"/>
      <c r="BZ124" s="644"/>
      <c r="CA124" s="644" t="s">
        <v>202</v>
      </c>
      <c r="CB124" s="644"/>
      <c r="CC124" s="644"/>
      <c r="CD124" s="644"/>
      <c r="CE124" s="644"/>
      <c r="CF124" s="545"/>
      <c r="CG124" s="553"/>
      <c r="CH124" s="553"/>
      <c r="CI124" s="553"/>
      <c r="CJ124" s="670"/>
      <c r="CK124" s="677"/>
      <c r="CL124" s="677"/>
      <c r="CM124" s="677"/>
      <c r="CN124" s="677"/>
      <c r="CO124" s="690"/>
      <c r="CP124" s="693" t="s">
        <v>494</v>
      </c>
      <c r="CQ124" s="403"/>
      <c r="CR124" s="403"/>
      <c r="CS124" s="403"/>
      <c r="CT124" s="403"/>
      <c r="CU124" s="403"/>
      <c r="CV124" s="403"/>
      <c r="CW124" s="403"/>
      <c r="CX124" s="403"/>
      <c r="CY124" s="403"/>
      <c r="CZ124" s="403"/>
      <c r="DA124" s="403"/>
      <c r="DB124" s="403"/>
      <c r="DC124" s="403"/>
      <c r="DD124" s="403"/>
      <c r="DE124" s="403"/>
      <c r="DF124" s="699"/>
      <c r="DG124" s="484" t="s">
        <v>202</v>
      </c>
      <c r="DH124" s="489"/>
      <c r="DI124" s="489"/>
      <c r="DJ124" s="489"/>
      <c r="DK124" s="501"/>
      <c r="DL124" s="517" t="s">
        <v>202</v>
      </c>
      <c r="DM124" s="489"/>
      <c r="DN124" s="489"/>
      <c r="DO124" s="489"/>
      <c r="DP124" s="501"/>
      <c r="DQ124" s="517" t="s">
        <v>202</v>
      </c>
      <c r="DR124" s="489"/>
      <c r="DS124" s="489"/>
      <c r="DT124" s="489"/>
      <c r="DU124" s="501"/>
      <c r="DV124" s="714" t="s">
        <v>202</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202</v>
      </c>
      <c r="AB125" s="446"/>
      <c r="AC125" s="446"/>
      <c r="AD125" s="446"/>
      <c r="AE125" s="499"/>
      <c r="AF125" s="515" t="s">
        <v>202</v>
      </c>
      <c r="AG125" s="446"/>
      <c r="AH125" s="446"/>
      <c r="AI125" s="446"/>
      <c r="AJ125" s="499"/>
      <c r="AK125" s="515" t="s">
        <v>202</v>
      </c>
      <c r="AL125" s="446"/>
      <c r="AM125" s="446"/>
      <c r="AN125" s="446"/>
      <c r="AO125" s="499"/>
      <c r="AP125" s="539" t="s">
        <v>202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497</v>
      </c>
      <c r="CL125" s="685"/>
      <c r="CM125" s="685"/>
      <c r="CN125" s="685"/>
      <c r="CO125" s="688"/>
      <c r="CP125" s="424" t="s">
        <v>144</v>
      </c>
      <c r="CQ125" s="407"/>
      <c r="CR125" s="407"/>
      <c r="CS125" s="407"/>
      <c r="CT125" s="407"/>
      <c r="CU125" s="407"/>
      <c r="CV125" s="407"/>
      <c r="CW125" s="407"/>
      <c r="CX125" s="407"/>
      <c r="CY125" s="407"/>
      <c r="CZ125" s="407"/>
      <c r="DA125" s="407"/>
      <c r="DB125" s="407"/>
      <c r="DC125" s="407"/>
      <c r="DD125" s="407"/>
      <c r="DE125" s="407"/>
      <c r="DF125" s="470"/>
      <c r="DG125" s="632" t="s">
        <v>202</v>
      </c>
      <c r="DH125" s="640"/>
      <c r="DI125" s="640"/>
      <c r="DJ125" s="640"/>
      <c r="DK125" s="640"/>
      <c r="DL125" s="640" t="s">
        <v>202</v>
      </c>
      <c r="DM125" s="640"/>
      <c r="DN125" s="640"/>
      <c r="DO125" s="640"/>
      <c r="DP125" s="640"/>
      <c r="DQ125" s="640" t="s">
        <v>202</v>
      </c>
      <c r="DR125" s="640"/>
      <c r="DS125" s="640"/>
      <c r="DT125" s="640"/>
      <c r="DU125" s="640"/>
      <c r="DV125" s="712" t="s">
        <v>202</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2241</v>
      </c>
      <c r="AB126" s="446"/>
      <c r="AC126" s="446"/>
      <c r="AD126" s="446"/>
      <c r="AE126" s="499"/>
      <c r="AF126" s="515">
        <v>2610</v>
      </c>
      <c r="AG126" s="446"/>
      <c r="AH126" s="446"/>
      <c r="AI126" s="446"/>
      <c r="AJ126" s="499"/>
      <c r="AK126" s="515">
        <v>2078</v>
      </c>
      <c r="AL126" s="446"/>
      <c r="AM126" s="446"/>
      <c r="AN126" s="446"/>
      <c r="AO126" s="499"/>
      <c r="AP126" s="539">
        <v>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425</v>
      </c>
      <c r="CQ126" s="378"/>
      <c r="CR126" s="378"/>
      <c r="CS126" s="378"/>
      <c r="CT126" s="378"/>
      <c r="CU126" s="378"/>
      <c r="CV126" s="378"/>
      <c r="CW126" s="378"/>
      <c r="CX126" s="378"/>
      <c r="CY126" s="378"/>
      <c r="CZ126" s="378"/>
      <c r="DA126" s="378"/>
      <c r="DB126" s="378"/>
      <c r="DC126" s="378"/>
      <c r="DD126" s="378"/>
      <c r="DE126" s="378"/>
      <c r="DF126" s="472"/>
      <c r="DG126" s="633" t="s">
        <v>202</v>
      </c>
      <c r="DH126" s="641"/>
      <c r="DI126" s="641"/>
      <c r="DJ126" s="641"/>
      <c r="DK126" s="641"/>
      <c r="DL126" s="641" t="s">
        <v>202</v>
      </c>
      <c r="DM126" s="641"/>
      <c r="DN126" s="641"/>
      <c r="DO126" s="641"/>
      <c r="DP126" s="641"/>
      <c r="DQ126" s="641" t="s">
        <v>202</v>
      </c>
      <c r="DR126" s="641"/>
      <c r="DS126" s="641"/>
      <c r="DT126" s="641"/>
      <c r="DU126" s="641"/>
      <c r="DV126" s="713" t="s">
        <v>202</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202</v>
      </c>
      <c r="AB127" s="446"/>
      <c r="AC127" s="446"/>
      <c r="AD127" s="446"/>
      <c r="AE127" s="499"/>
      <c r="AF127" s="515" t="s">
        <v>202</v>
      </c>
      <c r="AG127" s="446"/>
      <c r="AH127" s="446"/>
      <c r="AI127" s="446"/>
      <c r="AJ127" s="499"/>
      <c r="AK127" s="515" t="s">
        <v>202</v>
      </c>
      <c r="AL127" s="446"/>
      <c r="AM127" s="446"/>
      <c r="AN127" s="446"/>
      <c r="AO127" s="499"/>
      <c r="AP127" s="539" t="s">
        <v>202</v>
      </c>
      <c r="AQ127" s="547"/>
      <c r="AR127" s="547"/>
      <c r="AS127" s="547"/>
      <c r="AT127" s="557"/>
      <c r="AU127" s="378"/>
      <c r="AV127" s="378"/>
      <c r="AW127" s="378"/>
      <c r="AX127" s="584" t="s">
        <v>498</v>
      </c>
      <c r="AY127" s="593"/>
      <c r="AZ127" s="593"/>
      <c r="BA127" s="593"/>
      <c r="BB127" s="593"/>
      <c r="BC127" s="593"/>
      <c r="BD127" s="593"/>
      <c r="BE127" s="610"/>
      <c r="BF127" s="612" t="s">
        <v>122</v>
      </c>
      <c r="BG127" s="593"/>
      <c r="BH127" s="593"/>
      <c r="BI127" s="593"/>
      <c r="BJ127" s="593"/>
      <c r="BK127" s="593"/>
      <c r="BL127" s="610"/>
      <c r="BM127" s="612" t="s">
        <v>426</v>
      </c>
      <c r="BN127" s="593"/>
      <c r="BO127" s="593"/>
      <c r="BP127" s="593"/>
      <c r="BQ127" s="593"/>
      <c r="BR127" s="593"/>
      <c r="BS127" s="610"/>
      <c r="BT127" s="612" t="s">
        <v>415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452</v>
      </c>
      <c r="CQ127" s="378"/>
      <c r="CR127" s="378"/>
      <c r="CS127" s="378"/>
      <c r="CT127" s="378"/>
      <c r="CU127" s="378"/>
      <c r="CV127" s="378"/>
      <c r="CW127" s="378"/>
      <c r="CX127" s="378"/>
      <c r="CY127" s="378"/>
      <c r="CZ127" s="378"/>
      <c r="DA127" s="378"/>
      <c r="DB127" s="378"/>
      <c r="DC127" s="378"/>
      <c r="DD127" s="378"/>
      <c r="DE127" s="378"/>
      <c r="DF127" s="472"/>
      <c r="DG127" s="633" t="s">
        <v>202</v>
      </c>
      <c r="DH127" s="641"/>
      <c r="DI127" s="641"/>
      <c r="DJ127" s="641"/>
      <c r="DK127" s="641"/>
      <c r="DL127" s="641" t="s">
        <v>202</v>
      </c>
      <c r="DM127" s="641"/>
      <c r="DN127" s="641"/>
      <c r="DO127" s="641"/>
      <c r="DP127" s="641"/>
      <c r="DQ127" s="641" t="s">
        <v>202</v>
      </c>
      <c r="DR127" s="641"/>
      <c r="DS127" s="641"/>
      <c r="DT127" s="641"/>
      <c r="DU127" s="641"/>
      <c r="DV127" s="713" t="s">
        <v>202</v>
      </c>
      <c r="DW127" s="713"/>
      <c r="DX127" s="713"/>
      <c r="DY127" s="713"/>
      <c r="DZ127" s="722"/>
    </row>
    <row r="128" spans="1:130" s="365" customFormat="1" ht="26.25" customHeight="1">
      <c r="A128" s="392" t="s">
        <v>499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39305</v>
      </c>
      <c r="AB128" s="487"/>
      <c r="AC128" s="487"/>
      <c r="AD128" s="487"/>
      <c r="AE128" s="498"/>
      <c r="AF128" s="514">
        <v>35597</v>
      </c>
      <c r="AG128" s="487"/>
      <c r="AH128" s="487"/>
      <c r="AI128" s="487"/>
      <c r="AJ128" s="498"/>
      <c r="AK128" s="514">
        <v>26478</v>
      </c>
      <c r="AL128" s="487"/>
      <c r="AM128" s="487"/>
      <c r="AN128" s="487"/>
      <c r="AO128" s="498"/>
      <c r="AP128" s="541"/>
      <c r="AQ128" s="549"/>
      <c r="AR128" s="549"/>
      <c r="AS128" s="549"/>
      <c r="AT128" s="559"/>
      <c r="AU128" s="378"/>
      <c r="AV128" s="378"/>
      <c r="AW128" s="378"/>
      <c r="AX128" s="384" t="s">
        <v>314</v>
      </c>
      <c r="AY128" s="407"/>
      <c r="AZ128" s="407"/>
      <c r="BA128" s="407"/>
      <c r="BB128" s="407"/>
      <c r="BC128" s="407"/>
      <c r="BD128" s="407"/>
      <c r="BE128" s="470"/>
      <c r="BF128" s="613" t="s">
        <v>202</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406</v>
      </c>
      <c r="CQ128" s="381"/>
      <c r="CR128" s="381"/>
      <c r="CS128" s="381"/>
      <c r="CT128" s="381"/>
      <c r="CU128" s="381"/>
      <c r="CV128" s="381"/>
      <c r="CW128" s="381"/>
      <c r="CX128" s="381"/>
      <c r="CY128" s="381"/>
      <c r="CZ128" s="381"/>
      <c r="DA128" s="381"/>
      <c r="DB128" s="381"/>
      <c r="DC128" s="381"/>
      <c r="DD128" s="381"/>
      <c r="DE128" s="381"/>
      <c r="DF128" s="611"/>
      <c r="DG128" s="702" t="s">
        <v>202</v>
      </c>
      <c r="DH128" s="705"/>
      <c r="DI128" s="705"/>
      <c r="DJ128" s="705"/>
      <c r="DK128" s="705"/>
      <c r="DL128" s="705" t="s">
        <v>202</v>
      </c>
      <c r="DM128" s="705"/>
      <c r="DN128" s="705"/>
      <c r="DO128" s="705"/>
      <c r="DP128" s="705"/>
      <c r="DQ128" s="705" t="s">
        <v>202</v>
      </c>
      <c r="DR128" s="705"/>
      <c r="DS128" s="705"/>
      <c r="DT128" s="705"/>
      <c r="DU128" s="705"/>
      <c r="DV128" s="715" t="s">
        <v>202</v>
      </c>
      <c r="DW128" s="715"/>
      <c r="DX128" s="715"/>
      <c r="DY128" s="715"/>
      <c r="DZ128" s="724"/>
    </row>
    <row r="129" spans="1:131" s="365" customFormat="1" ht="26.25" customHeight="1">
      <c r="A129" s="385" t="s">
        <v>174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242</v>
      </c>
      <c r="X129" s="466"/>
      <c r="Y129" s="466"/>
      <c r="Z129" s="476"/>
      <c r="AA129" s="482">
        <v>2221519</v>
      </c>
      <c r="AB129" s="446"/>
      <c r="AC129" s="446"/>
      <c r="AD129" s="446"/>
      <c r="AE129" s="499"/>
      <c r="AF129" s="515">
        <v>2484655</v>
      </c>
      <c r="AG129" s="446"/>
      <c r="AH129" s="446"/>
      <c r="AI129" s="446"/>
      <c r="AJ129" s="499"/>
      <c r="AK129" s="515">
        <v>2414285</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202</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501</v>
      </c>
      <c r="X130" s="466"/>
      <c r="Y130" s="466"/>
      <c r="Z130" s="476"/>
      <c r="AA130" s="482">
        <v>339335</v>
      </c>
      <c r="AB130" s="446"/>
      <c r="AC130" s="446"/>
      <c r="AD130" s="446"/>
      <c r="AE130" s="499"/>
      <c r="AF130" s="515">
        <v>369567</v>
      </c>
      <c r="AG130" s="446"/>
      <c r="AH130" s="446"/>
      <c r="AI130" s="446"/>
      <c r="AJ130" s="499"/>
      <c r="AK130" s="515">
        <v>356212</v>
      </c>
      <c r="AL130" s="446"/>
      <c r="AM130" s="446"/>
      <c r="AN130" s="446"/>
      <c r="AO130" s="499"/>
      <c r="AP130" s="542"/>
      <c r="AQ130" s="550"/>
      <c r="AR130" s="550"/>
      <c r="AS130" s="550"/>
      <c r="AT130" s="560"/>
      <c r="AU130" s="576"/>
      <c r="AV130" s="576"/>
      <c r="AW130" s="576"/>
      <c r="AX130" s="585" t="s">
        <v>141</v>
      </c>
      <c r="AY130" s="378"/>
      <c r="AZ130" s="378"/>
      <c r="BA130" s="378"/>
      <c r="BB130" s="378"/>
      <c r="BC130" s="378"/>
      <c r="BD130" s="378"/>
      <c r="BE130" s="472"/>
      <c r="BF130" s="615">
        <v>9.1999999999999993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176</v>
      </c>
      <c r="X131" s="467"/>
      <c r="Y131" s="467"/>
      <c r="Z131" s="477"/>
      <c r="AA131" s="484">
        <v>1882184</v>
      </c>
      <c r="AB131" s="489"/>
      <c r="AC131" s="489"/>
      <c r="AD131" s="489"/>
      <c r="AE131" s="501"/>
      <c r="AF131" s="517">
        <v>2115088</v>
      </c>
      <c r="AG131" s="489"/>
      <c r="AH131" s="489"/>
      <c r="AI131" s="489"/>
      <c r="AJ131" s="501"/>
      <c r="AK131" s="517">
        <v>2058073</v>
      </c>
      <c r="AL131" s="489"/>
      <c r="AM131" s="489"/>
      <c r="AN131" s="489"/>
      <c r="AO131" s="501"/>
      <c r="AP131" s="543"/>
      <c r="AQ131" s="551"/>
      <c r="AR131" s="551"/>
      <c r="AS131" s="551"/>
      <c r="AT131" s="561"/>
      <c r="AU131" s="576"/>
      <c r="AV131" s="576"/>
      <c r="AW131" s="576"/>
      <c r="AX131" s="586" t="s">
        <v>65</v>
      </c>
      <c r="AY131" s="381"/>
      <c r="AZ131" s="381"/>
      <c r="BA131" s="381"/>
      <c r="BB131" s="381"/>
      <c r="BC131" s="381"/>
      <c r="BD131" s="381"/>
      <c r="BE131" s="611"/>
      <c r="BF131" s="616" t="s">
        <v>202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502</v>
      </c>
      <c r="W132" s="462"/>
      <c r="X132" s="462"/>
      <c r="Y132" s="462"/>
      <c r="Z132" s="478"/>
      <c r="AA132" s="485">
        <v>8.5975653810000008</v>
      </c>
      <c r="AB132" s="490"/>
      <c r="AC132" s="490"/>
      <c r="AD132" s="490"/>
      <c r="AE132" s="502"/>
      <c r="AF132" s="518">
        <v>8.9999092239999996</v>
      </c>
      <c r="AG132" s="490"/>
      <c r="AH132" s="490"/>
      <c r="AI132" s="490"/>
      <c r="AJ132" s="502"/>
      <c r="AK132" s="518">
        <v>10.190066140000001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61</v>
      </c>
      <c r="W133" s="404"/>
      <c r="X133" s="404"/>
      <c r="Y133" s="404"/>
      <c r="Z133" s="479"/>
      <c r="AA133" s="486">
        <v>9.8000000000000007</v>
      </c>
      <c r="AB133" s="491"/>
      <c r="AC133" s="491"/>
      <c r="AD133" s="491"/>
      <c r="AE133" s="503"/>
      <c r="AF133" s="486">
        <v>9.1999999999999993</v>
      </c>
      <c r="AG133" s="491"/>
      <c r="AH133" s="491"/>
      <c r="AI133" s="491"/>
      <c r="AJ133" s="503"/>
      <c r="AK133" s="486">
        <v>9.1999999999999993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RoHGwzI/LyXTZikFD6Qx5oGBDa5aMXfLhw6UiGPqNNpVFGtfgjgmfXcm+tQdXtq4hW1fbcPKF+Fi8U3efgY+ZA==" saltValue="n6Vr3lmfF28wRMix27T4j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Lta5mYKNOy1dNXYI2blMPUmS/tn96ApCOTZyLEi+AL5sQhL+fD4Qcg2r49+r/PtMdNu/LxvE6Tkwyl5vfcLwpw==" saltValue="JI0qrBVNNphNaNwKnlyd/g=="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2fQ3djPRTXsdJN+llPUSfFIssgD2IwtkNWL+AP2ohYB4cGz+XuSuAzTQDQ5an5uKUlBzilDT9Zk/TFK9YkhJBA==" saltValue="UYn+3PwKdClnIrYsKtJhkw=="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829"/>
      <c r="AT1" s="829"/>
    </row>
    <row r="2" spans="1:46">
      <c r="AS2" s="829"/>
      <c r="AT2" s="829"/>
    </row>
    <row r="3" spans="1:46">
      <c r="AS3" s="829"/>
      <c r="AT3" s="829"/>
    </row>
    <row r="4" spans="1:46">
      <c r="AS4" s="829"/>
      <c r="AT4" s="829"/>
    </row>
    <row r="5" spans="1:46" ht="17.25">
      <c r="A5" s="730" t="s">
        <v>503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c r="A6" s="728"/>
      <c r="AK6" s="729" t="s">
        <v>340</v>
      </c>
      <c r="AL6" s="729"/>
      <c r="AM6" s="729"/>
      <c r="AN6" s="729"/>
    </row>
    <row r="7" spans="1:46" ht="13.5" customHeight="1">
      <c r="A7" s="728"/>
      <c r="AK7" s="740"/>
      <c r="AL7" s="753"/>
      <c r="AM7" s="753"/>
      <c r="AN7" s="770"/>
      <c r="AO7" s="783" t="s">
        <v>86</v>
      </c>
      <c r="AP7" s="795"/>
      <c r="AQ7" s="806" t="s">
        <v>504</v>
      </c>
      <c r="AR7" s="820"/>
    </row>
    <row r="8" spans="1:46">
      <c r="A8" s="728"/>
      <c r="AK8" s="741"/>
      <c r="AL8" s="754"/>
      <c r="AM8" s="754"/>
      <c r="AN8" s="771"/>
      <c r="AO8" s="784"/>
      <c r="AP8" s="796" t="s">
        <v>232</v>
      </c>
      <c r="AQ8" s="807" t="s">
        <v>505</v>
      </c>
      <c r="AR8" s="821" t="s">
        <v>431</v>
      </c>
    </row>
    <row r="9" spans="1:46">
      <c r="A9" s="728"/>
      <c r="AK9" s="742" t="s">
        <v>506</v>
      </c>
      <c r="AL9" s="755"/>
      <c r="AM9" s="755"/>
      <c r="AN9" s="772"/>
      <c r="AO9" s="785">
        <v>622062</v>
      </c>
      <c r="AP9" s="785">
        <v>198869</v>
      </c>
      <c r="AQ9" s="808">
        <v>239803</v>
      </c>
      <c r="AR9" s="822">
        <v>-17.100000000000001</v>
      </c>
    </row>
    <row r="10" spans="1:46" ht="13.5" customHeight="1">
      <c r="A10" s="728"/>
      <c r="AK10" s="742" t="s">
        <v>209</v>
      </c>
      <c r="AL10" s="755"/>
      <c r="AM10" s="755"/>
      <c r="AN10" s="772"/>
      <c r="AO10" s="786">
        <v>155072</v>
      </c>
      <c r="AP10" s="786">
        <v>49575</v>
      </c>
      <c r="AQ10" s="809">
        <v>35073</v>
      </c>
      <c r="AR10" s="823">
        <v>41.3</v>
      </c>
    </row>
    <row r="11" spans="1:46" ht="13.5" customHeight="1">
      <c r="A11" s="728"/>
      <c r="AK11" s="742" t="s">
        <v>404</v>
      </c>
      <c r="AL11" s="755"/>
      <c r="AM11" s="755"/>
      <c r="AN11" s="772"/>
      <c r="AO11" s="786" t="s">
        <v>202</v>
      </c>
      <c r="AP11" s="786" t="s">
        <v>202</v>
      </c>
      <c r="AQ11" s="809">
        <v>3640</v>
      </c>
      <c r="AR11" s="823" t="s">
        <v>202</v>
      </c>
    </row>
    <row r="12" spans="1:46" ht="13.5" customHeight="1">
      <c r="A12" s="728"/>
      <c r="AK12" s="742" t="s">
        <v>241</v>
      </c>
      <c r="AL12" s="755"/>
      <c r="AM12" s="755"/>
      <c r="AN12" s="772"/>
      <c r="AO12" s="786" t="s">
        <v>202</v>
      </c>
      <c r="AP12" s="786" t="s">
        <v>202</v>
      </c>
      <c r="AQ12" s="809" t="s">
        <v>202</v>
      </c>
      <c r="AR12" s="823" t="s">
        <v>202</v>
      </c>
    </row>
    <row r="13" spans="1:46" ht="13.5" customHeight="1">
      <c r="A13" s="728"/>
      <c r="AK13" s="742" t="s">
        <v>507</v>
      </c>
      <c r="AL13" s="755"/>
      <c r="AM13" s="755"/>
      <c r="AN13" s="772"/>
      <c r="AO13" s="786">
        <v>32705</v>
      </c>
      <c r="AP13" s="786">
        <v>10456</v>
      </c>
      <c r="AQ13" s="809">
        <v>11407</v>
      </c>
      <c r="AR13" s="823">
        <v>-8.3000000000000007</v>
      </c>
    </row>
    <row r="14" spans="1:46" ht="13.5" customHeight="1">
      <c r="A14" s="728"/>
      <c r="AK14" s="742" t="s">
        <v>508</v>
      </c>
      <c r="AL14" s="755"/>
      <c r="AM14" s="755"/>
      <c r="AN14" s="772"/>
      <c r="AO14" s="786">
        <v>14700</v>
      </c>
      <c r="AP14" s="786">
        <v>4699</v>
      </c>
      <c r="AQ14" s="809">
        <v>4585</v>
      </c>
      <c r="AR14" s="823">
        <v>2.5</v>
      </c>
    </row>
    <row r="15" spans="1:46" ht="13.5" customHeight="1">
      <c r="A15" s="728"/>
      <c r="AK15" s="743" t="s">
        <v>316</v>
      </c>
      <c r="AL15" s="756"/>
      <c r="AM15" s="756"/>
      <c r="AN15" s="773"/>
      <c r="AO15" s="786">
        <v>-57356</v>
      </c>
      <c r="AP15" s="786">
        <v>-18336</v>
      </c>
      <c r="AQ15" s="809">
        <v>-18839</v>
      </c>
      <c r="AR15" s="823">
        <v>-2.7</v>
      </c>
    </row>
    <row r="16" spans="1:46">
      <c r="A16" s="728"/>
      <c r="AK16" s="743" t="s">
        <v>277</v>
      </c>
      <c r="AL16" s="756"/>
      <c r="AM16" s="756"/>
      <c r="AN16" s="773"/>
      <c r="AO16" s="786">
        <v>767183</v>
      </c>
      <c r="AP16" s="786">
        <v>245263</v>
      </c>
      <c r="AQ16" s="809">
        <v>275669</v>
      </c>
      <c r="AR16" s="823">
        <v>-11</v>
      </c>
    </row>
    <row r="17" spans="1:46">
      <c r="A17" s="728"/>
    </row>
    <row r="18" spans="1:46">
      <c r="A18" s="728"/>
      <c r="AQ18" s="801"/>
      <c r="AR18" s="801"/>
    </row>
    <row r="19" spans="1:46">
      <c r="A19" s="728"/>
      <c r="AK19" s="363" t="s">
        <v>188</v>
      </c>
    </row>
    <row r="20" spans="1:46">
      <c r="A20" s="728"/>
      <c r="AK20" s="744"/>
      <c r="AL20" s="757"/>
      <c r="AM20" s="757"/>
      <c r="AN20" s="774"/>
      <c r="AO20" s="787" t="s">
        <v>509</v>
      </c>
      <c r="AP20" s="797" t="s">
        <v>344</v>
      </c>
      <c r="AQ20" s="810" t="s">
        <v>42</v>
      </c>
      <c r="AR20" s="824"/>
    </row>
    <row r="21" spans="1:46" s="729" customFormat="1">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510</v>
      </c>
      <c r="AL21" s="758"/>
      <c r="AM21" s="758"/>
      <c r="AN21" s="775"/>
      <c r="AO21" s="788">
        <v>20.46</v>
      </c>
      <c r="AP21" s="798">
        <v>23.86</v>
      </c>
      <c r="AQ21" s="811">
        <v>-3.4</v>
      </c>
      <c r="AR21" s="729"/>
      <c r="AS21" s="831"/>
      <c r="AT21" s="731"/>
    </row>
    <row r="22" spans="1:46" s="729" customFormat="1">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511</v>
      </c>
      <c r="AL22" s="758"/>
      <c r="AM22" s="758"/>
      <c r="AN22" s="775"/>
      <c r="AO22" s="789">
        <v>98.2</v>
      </c>
      <c r="AP22" s="799">
        <v>95.5</v>
      </c>
      <c r="AQ22" s="812">
        <v>2.7</v>
      </c>
      <c r="AR22" s="801"/>
      <c r="AS22" s="831"/>
      <c r="AT22" s="731"/>
    </row>
    <row r="23" spans="1:46" s="729" customFormat="1">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c r="A26" s="733" t="s">
        <v>512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c r="A27" s="734"/>
      <c r="AS27" s="829"/>
      <c r="AT27" s="829"/>
    </row>
    <row r="28" spans="1:46" ht="17.25">
      <c r="A28" s="730" t="s">
        <v>267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c r="A29" s="728"/>
      <c r="AK29" s="729" t="s">
        <v>120</v>
      </c>
      <c r="AL29" s="729"/>
      <c r="AM29" s="729"/>
      <c r="AN29" s="729"/>
      <c r="AS29" s="834"/>
    </row>
    <row r="30" spans="1:46" ht="13.5" customHeight="1">
      <c r="A30" s="728"/>
      <c r="AK30" s="740"/>
      <c r="AL30" s="753"/>
      <c r="AM30" s="753"/>
      <c r="AN30" s="770"/>
      <c r="AO30" s="783" t="s">
        <v>86</v>
      </c>
      <c r="AP30" s="795"/>
      <c r="AQ30" s="806" t="s">
        <v>504</v>
      </c>
      <c r="AR30" s="820"/>
    </row>
    <row r="31" spans="1:46">
      <c r="A31" s="728"/>
      <c r="AK31" s="741"/>
      <c r="AL31" s="754"/>
      <c r="AM31" s="754"/>
      <c r="AN31" s="771"/>
      <c r="AO31" s="784"/>
      <c r="AP31" s="796" t="s">
        <v>232</v>
      </c>
      <c r="AQ31" s="807" t="s">
        <v>505</v>
      </c>
      <c r="AR31" s="821" t="s">
        <v>431</v>
      </c>
    </row>
    <row r="32" spans="1:46" ht="27" customHeight="1">
      <c r="A32" s="728"/>
      <c r="AK32" s="746" t="s">
        <v>513</v>
      </c>
      <c r="AL32" s="759"/>
      <c r="AM32" s="759"/>
      <c r="AN32" s="776"/>
      <c r="AO32" s="786">
        <v>466888</v>
      </c>
      <c r="AP32" s="786">
        <v>149261</v>
      </c>
      <c r="AQ32" s="813">
        <v>162926</v>
      </c>
      <c r="AR32" s="823">
        <v>-8.4</v>
      </c>
    </row>
    <row r="33" spans="1:46" ht="13.5" customHeight="1">
      <c r="A33" s="728"/>
      <c r="AK33" s="746" t="s">
        <v>514</v>
      </c>
      <c r="AL33" s="759"/>
      <c r="AM33" s="759"/>
      <c r="AN33" s="776"/>
      <c r="AO33" s="786" t="s">
        <v>202</v>
      </c>
      <c r="AP33" s="786" t="s">
        <v>202</v>
      </c>
      <c r="AQ33" s="813" t="s">
        <v>202</v>
      </c>
      <c r="AR33" s="823" t="s">
        <v>202</v>
      </c>
    </row>
    <row r="34" spans="1:46" ht="27" customHeight="1">
      <c r="A34" s="728"/>
      <c r="AK34" s="746" t="s">
        <v>307</v>
      </c>
      <c r="AL34" s="759"/>
      <c r="AM34" s="759"/>
      <c r="AN34" s="776"/>
      <c r="AO34" s="786" t="s">
        <v>202</v>
      </c>
      <c r="AP34" s="786" t="s">
        <v>202</v>
      </c>
      <c r="AQ34" s="813">
        <v>4</v>
      </c>
      <c r="AR34" s="823" t="s">
        <v>202</v>
      </c>
    </row>
    <row r="35" spans="1:46" ht="27" customHeight="1">
      <c r="A35" s="728"/>
      <c r="AK35" s="746" t="s">
        <v>515</v>
      </c>
      <c r="AL35" s="759"/>
      <c r="AM35" s="759"/>
      <c r="AN35" s="776"/>
      <c r="AO35" s="786">
        <v>103992</v>
      </c>
      <c r="AP35" s="786">
        <v>33246</v>
      </c>
      <c r="AQ35" s="813">
        <v>33512</v>
      </c>
      <c r="AR35" s="823">
        <v>-0.8</v>
      </c>
    </row>
    <row r="36" spans="1:46" ht="27" customHeight="1">
      <c r="A36" s="728"/>
      <c r="AK36" s="746" t="s">
        <v>38</v>
      </c>
      <c r="AL36" s="759"/>
      <c r="AM36" s="759"/>
      <c r="AN36" s="776"/>
      <c r="AO36" s="786">
        <v>19451</v>
      </c>
      <c r="AP36" s="786">
        <v>6218</v>
      </c>
      <c r="AQ36" s="813">
        <v>2866</v>
      </c>
      <c r="AR36" s="823">
        <v>117</v>
      </c>
    </row>
    <row r="37" spans="1:46" ht="13.5" customHeight="1">
      <c r="A37" s="728"/>
      <c r="AK37" s="746" t="s">
        <v>357</v>
      </c>
      <c r="AL37" s="759"/>
      <c r="AM37" s="759"/>
      <c r="AN37" s="776"/>
      <c r="AO37" s="786">
        <v>2078</v>
      </c>
      <c r="AP37" s="786">
        <v>664</v>
      </c>
      <c r="AQ37" s="813">
        <v>1429</v>
      </c>
      <c r="AR37" s="823">
        <v>-53.5</v>
      </c>
    </row>
    <row r="38" spans="1:46" ht="27" customHeight="1">
      <c r="A38" s="728"/>
      <c r="AK38" s="747" t="s">
        <v>516</v>
      </c>
      <c r="AL38" s="760"/>
      <c r="AM38" s="760"/>
      <c r="AN38" s="777"/>
      <c r="AO38" s="790" t="s">
        <v>202</v>
      </c>
      <c r="AP38" s="790" t="s">
        <v>202</v>
      </c>
      <c r="AQ38" s="814">
        <v>30</v>
      </c>
      <c r="AR38" s="812" t="s">
        <v>202</v>
      </c>
      <c r="AS38" s="834"/>
    </row>
    <row r="39" spans="1:46">
      <c r="A39" s="728"/>
      <c r="AK39" s="747" t="s">
        <v>59</v>
      </c>
      <c r="AL39" s="760"/>
      <c r="AM39" s="760"/>
      <c r="AN39" s="777"/>
      <c r="AO39" s="786">
        <v>-26478</v>
      </c>
      <c r="AP39" s="786">
        <v>-8465</v>
      </c>
      <c r="AQ39" s="813">
        <v>-7390</v>
      </c>
      <c r="AR39" s="823">
        <v>14.5</v>
      </c>
      <c r="AS39" s="834"/>
    </row>
    <row r="40" spans="1:46" ht="27" customHeight="1">
      <c r="A40" s="728"/>
      <c r="AK40" s="746" t="s">
        <v>517</v>
      </c>
      <c r="AL40" s="759"/>
      <c r="AM40" s="759"/>
      <c r="AN40" s="776"/>
      <c r="AO40" s="786">
        <v>-356212</v>
      </c>
      <c r="AP40" s="786">
        <v>-113879</v>
      </c>
      <c r="AQ40" s="813">
        <v>-136323</v>
      </c>
      <c r="AR40" s="823">
        <v>-16.5</v>
      </c>
      <c r="AS40" s="834"/>
    </row>
    <row r="41" spans="1:46">
      <c r="A41" s="728"/>
      <c r="AK41" s="748" t="s">
        <v>393</v>
      </c>
      <c r="AL41" s="761"/>
      <c r="AM41" s="761"/>
      <c r="AN41" s="778"/>
      <c r="AO41" s="786">
        <v>209719</v>
      </c>
      <c r="AP41" s="786">
        <v>67046</v>
      </c>
      <c r="AQ41" s="813">
        <v>57054</v>
      </c>
      <c r="AR41" s="823">
        <v>17.5</v>
      </c>
      <c r="AS41" s="834"/>
    </row>
    <row r="42" spans="1:46">
      <c r="A42" s="728"/>
      <c r="AK42" s="749" t="s">
        <v>518</v>
      </c>
      <c r="AQ42" s="801"/>
      <c r="AR42" s="801"/>
      <c r="AS42" s="834"/>
    </row>
    <row r="43" spans="1:46">
      <c r="A43" s="728"/>
      <c r="AP43" s="802"/>
      <c r="AQ43" s="801"/>
      <c r="AS43" s="834"/>
    </row>
    <row r="44" spans="1:46">
      <c r="A44" s="728"/>
      <c r="AQ44" s="801"/>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519</v>
      </c>
    </row>
    <row r="48" spans="1:46">
      <c r="A48" s="728"/>
      <c r="AK48" s="736" t="s">
        <v>520</v>
      </c>
      <c r="AL48" s="736"/>
      <c r="AM48" s="736"/>
      <c r="AN48" s="736"/>
      <c r="AO48" s="736"/>
      <c r="AP48" s="736"/>
      <c r="AQ48" s="800"/>
      <c r="AR48" s="736"/>
    </row>
    <row r="49" spans="1:44" ht="13.5" customHeight="1">
      <c r="A49" s="728"/>
      <c r="AK49" s="750"/>
      <c r="AL49" s="762"/>
      <c r="AM49" s="766" t="s">
        <v>86</v>
      </c>
      <c r="AN49" s="779" t="s">
        <v>449</v>
      </c>
      <c r="AO49" s="791"/>
      <c r="AP49" s="791"/>
      <c r="AQ49" s="791"/>
      <c r="AR49" s="825"/>
    </row>
    <row r="50" spans="1:44">
      <c r="A50" s="728"/>
      <c r="AK50" s="751"/>
      <c r="AL50" s="763"/>
      <c r="AM50" s="767"/>
      <c r="AN50" s="780" t="s">
        <v>495</v>
      </c>
      <c r="AO50" s="792" t="s">
        <v>496</v>
      </c>
      <c r="AP50" s="803" t="s">
        <v>521</v>
      </c>
      <c r="AQ50" s="816" t="s">
        <v>388</v>
      </c>
      <c r="AR50" s="826" t="s">
        <v>522</v>
      </c>
    </row>
    <row r="51" spans="1:44">
      <c r="A51" s="728"/>
      <c r="AK51" s="750" t="s">
        <v>231</v>
      </c>
      <c r="AL51" s="762"/>
      <c r="AM51" s="768">
        <v>333549</v>
      </c>
      <c r="AN51" s="781">
        <v>100436</v>
      </c>
      <c r="AO51" s="793">
        <v>-80.8</v>
      </c>
      <c r="AP51" s="804">
        <v>271581</v>
      </c>
      <c r="AQ51" s="817">
        <v>-6.7</v>
      </c>
      <c r="AR51" s="827">
        <v>-74.099999999999994</v>
      </c>
    </row>
    <row r="52" spans="1:44">
      <c r="A52" s="728"/>
      <c r="AK52" s="752"/>
      <c r="AL52" s="764" t="s">
        <v>279</v>
      </c>
      <c r="AM52" s="769">
        <v>154646</v>
      </c>
      <c r="AN52" s="782">
        <v>46566</v>
      </c>
      <c r="AO52" s="794">
        <v>-76.2</v>
      </c>
      <c r="AP52" s="805">
        <v>117844</v>
      </c>
      <c r="AQ52" s="818">
        <v>-1</v>
      </c>
      <c r="AR52" s="828">
        <v>-75.2</v>
      </c>
    </row>
    <row r="53" spans="1:44">
      <c r="A53" s="728"/>
      <c r="AK53" s="750" t="s">
        <v>523</v>
      </c>
      <c r="AL53" s="762"/>
      <c r="AM53" s="768">
        <v>403693</v>
      </c>
      <c r="AN53" s="781">
        <v>124175</v>
      </c>
      <c r="AO53" s="793">
        <v>23.6</v>
      </c>
      <c r="AP53" s="804">
        <v>268375</v>
      </c>
      <c r="AQ53" s="817">
        <v>-1.2</v>
      </c>
      <c r="AR53" s="827">
        <v>24.8</v>
      </c>
    </row>
    <row r="54" spans="1:44">
      <c r="A54" s="728"/>
      <c r="AK54" s="752"/>
      <c r="AL54" s="764" t="s">
        <v>279</v>
      </c>
      <c r="AM54" s="769">
        <v>152566</v>
      </c>
      <c r="AN54" s="782">
        <v>46929</v>
      </c>
      <c r="AO54" s="794">
        <v>0.8</v>
      </c>
      <c r="AP54" s="805">
        <v>119602</v>
      </c>
      <c r="AQ54" s="818">
        <v>1.5</v>
      </c>
      <c r="AR54" s="828">
        <v>-0.7</v>
      </c>
    </row>
    <row r="55" spans="1:44">
      <c r="A55" s="728"/>
      <c r="AK55" s="750" t="s">
        <v>481</v>
      </c>
      <c r="AL55" s="762"/>
      <c r="AM55" s="768">
        <v>360980</v>
      </c>
      <c r="AN55" s="781">
        <v>112245</v>
      </c>
      <c r="AO55" s="793">
        <v>-9.6</v>
      </c>
      <c r="AP55" s="804">
        <v>301035</v>
      </c>
      <c r="AQ55" s="817">
        <v>12.2</v>
      </c>
      <c r="AR55" s="827">
        <v>-21.8</v>
      </c>
    </row>
    <row r="56" spans="1:44">
      <c r="A56" s="728"/>
      <c r="AK56" s="752"/>
      <c r="AL56" s="764" t="s">
        <v>279</v>
      </c>
      <c r="AM56" s="769">
        <v>268068</v>
      </c>
      <c r="AN56" s="782">
        <v>83354</v>
      </c>
      <c r="AO56" s="794">
        <v>77.599999999999994</v>
      </c>
      <c r="AP56" s="805">
        <v>154376</v>
      </c>
      <c r="AQ56" s="818">
        <v>29.1</v>
      </c>
      <c r="AR56" s="828">
        <v>48.5</v>
      </c>
    </row>
    <row r="57" spans="1:44">
      <c r="A57" s="728"/>
      <c r="AK57" s="750" t="s">
        <v>324</v>
      </c>
      <c r="AL57" s="762"/>
      <c r="AM57" s="768">
        <v>519062</v>
      </c>
      <c r="AN57" s="781">
        <v>164001</v>
      </c>
      <c r="AO57" s="793">
        <v>46.1</v>
      </c>
      <c r="AP57" s="804">
        <v>277467</v>
      </c>
      <c r="AQ57" s="817">
        <v>-7.8</v>
      </c>
      <c r="AR57" s="827">
        <v>53.9</v>
      </c>
    </row>
    <row r="58" spans="1:44">
      <c r="A58" s="728"/>
      <c r="AK58" s="752"/>
      <c r="AL58" s="764" t="s">
        <v>279</v>
      </c>
      <c r="AM58" s="769">
        <v>328416</v>
      </c>
      <c r="AN58" s="782">
        <v>103765</v>
      </c>
      <c r="AO58" s="794">
        <v>24.5</v>
      </c>
      <c r="AP58" s="805">
        <v>128378</v>
      </c>
      <c r="AQ58" s="818">
        <v>-16.8</v>
      </c>
      <c r="AR58" s="828">
        <v>41.3</v>
      </c>
    </row>
    <row r="59" spans="1:44">
      <c r="A59" s="728"/>
      <c r="AK59" s="750" t="s">
        <v>139</v>
      </c>
      <c r="AL59" s="762"/>
      <c r="AM59" s="768">
        <v>656389</v>
      </c>
      <c r="AN59" s="781">
        <v>209843</v>
      </c>
      <c r="AO59" s="793">
        <v>28</v>
      </c>
      <c r="AP59" s="804">
        <v>282256</v>
      </c>
      <c r="AQ59" s="817">
        <v>1.7</v>
      </c>
      <c r="AR59" s="827">
        <v>26.3</v>
      </c>
    </row>
    <row r="60" spans="1:44">
      <c r="A60" s="728"/>
      <c r="AK60" s="752"/>
      <c r="AL60" s="764" t="s">
        <v>279</v>
      </c>
      <c r="AM60" s="769">
        <v>535378</v>
      </c>
      <c r="AN60" s="782">
        <v>171157</v>
      </c>
      <c r="AO60" s="794">
        <v>64.900000000000006</v>
      </c>
      <c r="AP60" s="805">
        <v>145453</v>
      </c>
      <c r="AQ60" s="818">
        <v>13.3</v>
      </c>
      <c r="AR60" s="828">
        <v>51.6</v>
      </c>
    </row>
    <row r="61" spans="1:44">
      <c r="A61" s="728"/>
      <c r="AK61" s="750" t="s">
        <v>414</v>
      </c>
      <c r="AL61" s="765"/>
      <c r="AM61" s="768">
        <v>454735</v>
      </c>
      <c r="AN61" s="781">
        <v>142140</v>
      </c>
      <c r="AO61" s="793">
        <v>1.5</v>
      </c>
      <c r="AP61" s="804">
        <v>280143</v>
      </c>
      <c r="AQ61" s="819">
        <v>-0.4</v>
      </c>
      <c r="AR61" s="827">
        <v>1.9</v>
      </c>
    </row>
    <row r="62" spans="1:44">
      <c r="A62" s="728"/>
      <c r="AK62" s="752"/>
      <c r="AL62" s="764" t="s">
        <v>279</v>
      </c>
      <c r="AM62" s="769">
        <v>287815</v>
      </c>
      <c r="AN62" s="782">
        <v>90354</v>
      </c>
      <c r="AO62" s="794">
        <v>18.3</v>
      </c>
      <c r="AP62" s="805">
        <v>133131</v>
      </c>
      <c r="AQ62" s="818">
        <v>5.2</v>
      </c>
      <c r="AR62" s="828">
        <v>13.1</v>
      </c>
    </row>
    <row r="63" spans="1:44">
      <c r="A63" s="728"/>
    </row>
    <row r="64" spans="1:44">
      <c r="A64" s="728"/>
    </row>
    <row r="65" spans="1:46">
      <c r="A65" s="728"/>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idden="1"/>
    <row r="71" spans="1:46" hidden="1"/>
    <row r="72" spans="1:46" hidden="1"/>
    <row r="73" spans="1:46" hidden="1"/>
  </sheetData>
  <sheetProtection algorithmName="SHA-512" hashValue="9AyyBfCs/K4UMGV1Uxoiedg40aFbv1kXFszxaqQWEqLMHhLWnR22ZirsJTfNg8o+iDWh/YdqilrTH+NeztUEaA==" saltValue="eyez+y2V8RsRJvqX/bH8E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1" spans="125:125" ht="13.5" hidden="1" customHeight="1">
      <c r="DU121" s="726"/>
    </row>
  </sheetData>
  <sheetProtection algorithmName="SHA-512" hashValue="Y+tZrsEb/1MI+GcG5TV0TJwTIf1kG+C21J/ZkBo+EjeSy93XW615XNTh+xSvmFgJ513kt6j3RjzdWF5a0swl1Q==" saltValue="kX+hhRFcPnkvqhA8rv/kM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pG8N+TvS/O5UrIGsRuOqKL2/A/d11GrCDvEFbwgzgdwygzhIRX2Y/9gS4UmCDm65vZSPG+lvFd/x/NLfttUTWg==" saltValue="o4Jndl10BV0bH7RVccchT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2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s="363" customFormat="1" ht="16.5" customHeight="1"/>
    <row r="26" s="363" customFormat="1" ht="16.5" customHeight="1"/>
    <row r="27" s="363" customFormat="1" ht="16.5" customHeight="1"/>
    <row r="28" s="363" customFormat="1" ht="16.5" customHeight="1"/>
    <row r="29" s="363" customFormat="1" ht="16.5" customHeight="1"/>
    <row r="30" s="363" customFormat="1" ht="16.5" customHeight="1"/>
    <row r="31" s="363" customFormat="1" ht="16.5" customHeight="1"/>
    <row r="32" s="363"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3</v>
      </c>
    </row>
    <row r="46" spans="2:10" ht="29.25" customHeight="1">
      <c r="B46" s="836" t="s">
        <v>9</v>
      </c>
      <c r="C46" s="840"/>
      <c r="D46" s="840"/>
      <c r="E46" s="844" t="s">
        <v>17</v>
      </c>
      <c r="F46" s="848" t="s">
        <v>365</v>
      </c>
      <c r="G46" s="852" t="s">
        <v>2</v>
      </c>
      <c r="H46" s="852" t="s">
        <v>525</v>
      </c>
      <c r="I46" s="852" t="s">
        <v>526</v>
      </c>
      <c r="J46" s="857" t="s">
        <v>527</v>
      </c>
    </row>
    <row r="47" spans="2:10" ht="57.75" customHeight="1">
      <c r="B47" s="837"/>
      <c r="C47" s="841" t="s">
        <v>4</v>
      </c>
      <c r="D47" s="841"/>
      <c r="E47" s="845"/>
      <c r="F47" s="849">
        <v>31.32</v>
      </c>
      <c r="G47" s="853">
        <v>25.44</v>
      </c>
      <c r="H47" s="853">
        <v>24.39</v>
      </c>
      <c r="I47" s="853">
        <v>21.81</v>
      </c>
      <c r="J47" s="858">
        <v>22.45</v>
      </c>
    </row>
    <row r="48" spans="2:10" ht="57.75" customHeight="1">
      <c r="B48" s="838"/>
      <c r="C48" s="842" t="s">
        <v>5</v>
      </c>
      <c r="D48" s="842"/>
      <c r="E48" s="846"/>
      <c r="F48" s="850">
        <v>1.51</v>
      </c>
      <c r="G48" s="854">
        <v>1.5</v>
      </c>
      <c r="H48" s="854">
        <v>1.32</v>
      </c>
      <c r="I48" s="854">
        <v>1.87</v>
      </c>
      <c r="J48" s="859">
        <v>1.03</v>
      </c>
    </row>
    <row r="49" spans="2:10" ht="57.75" customHeight="1">
      <c r="B49" s="839"/>
      <c r="C49" s="843" t="s">
        <v>16</v>
      </c>
      <c r="D49" s="843"/>
      <c r="E49" s="847"/>
      <c r="F49" s="851" t="s">
        <v>465</v>
      </c>
      <c r="G49" s="855" t="s">
        <v>529</v>
      </c>
      <c r="H49" s="855" t="s">
        <v>528</v>
      </c>
      <c r="I49" s="855">
        <v>0.69</v>
      </c>
      <c r="J49" s="860" t="s">
        <v>530</v>
      </c>
    </row>
    <row r="50" spans="2:10"/>
  </sheetData>
  <sheetProtection algorithmName="SHA-512" hashValue="Mz24Xu5fpByx58B0P/pueOVRZlxx0xRtxAY/52eZ5ExUb//Xl1tkDM+43Pgr1Aa8uYqIBBaNzl7ywWwxwvAWMg==" saltValue="YzmWT52+2sQ+NDB8ZateE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zaisei-intra</cp:lastModifiedBy>
  <cp:lastPrinted>2024-03-21T07:07:01Z</cp:lastPrinted>
  <dcterms:created xsi:type="dcterms:W3CDTF">2024-03-14T00:41:01Z</dcterms:created>
  <dcterms:modified xsi:type="dcterms:W3CDTF">2025-03-10T05:48:35Z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2025-03-10T05:48:35Z</vt:filetime>
  </property>
</Properties>
</file>