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重要】財政係ファイル\01後志総合振興局ほか報告\03財政状況資料集\済　R07.03.10 【照会：313（木）12時、324（月）16時〆】令和５年度財政状況資料集の作成及び提出について\報告用\"/>
    </mc:Choice>
  </mc:AlternateContent>
  <xr:revisionPtr revIDLastSave="0" documentId="13_ncr:1_{732A8994-6CB9-47B6-A88B-2D41E336F6BF}" xr6:coauthVersionLast="47" xr6:coauthVersionMax="47" xr10:uidLastSave="{00000000-0000-0000-0000-000000000000}"/>
  <bookViews>
    <workbookView xWindow="-120" yWindow="-120" windowWidth="29040" windowHeight="15720" tabRatio="90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<sst xmlns="http://schemas.openxmlformats.org/spreadsheetml/2006/main" count="1064" uniqueCount="550">
  <si>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</si>
  <si>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</si>
  <si>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</si>
  <si>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</si>
  <si>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</si>
  <si>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</si>
  <si>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</si>
  <si>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</si>
  <si>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</si>
  <si>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</si>
  <si>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</si>
  <si>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</si>
  <si>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</si>
  <si>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</si>
  <si>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</si>
  <si>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</si>
  <si>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</si>
  <si>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</si>
  <si>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</si>
  <si>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</si>
  <si>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</si>
  <si>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</si>
  <si>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</si>
  <si>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</si>
  <si>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</si>
  <si>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</si>
  <si>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</si>
  <si>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</si>
  <si>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</si>
  <si>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</si>
  <si>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</si>
  <si>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</si>
  <si>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</si>
  <si>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</si>
  <si>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</si>
  <si>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</si>
  <si>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</si>
  <si>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</si>
  <si>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</si>
  <si>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</si>
  <si>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</si>
  <si>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</si>
  <si>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</si>
  <si>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</si>
  <si>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</si>
  <si>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</si>
  <si>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</si>
  <si>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</si>
  <si>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</si>
  <si>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</si>
  <si>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</si>
  <si>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</si>
  <si>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</si>
  <si>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</si>
  <si>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</si>
  <si>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</si>
  <si>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</si>
  <si>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</si>
  <si>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</si>
  <si>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</si>
  <si>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</si>
  <si>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</si>
  <si>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</si>
  <si>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</si>
  <si>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</si>
  <si>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</si>
  <si>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</si>
  <si>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</si>
  <si>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</si>
  <si>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</si>
  <si>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</si>
  <si>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</si>
  <si>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</si>
  <si>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</si>
  <si>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</si>
  <si>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</si>
  <si>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</si>
  <si>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</si>
  <si>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</si>
  <si>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</si>
  <si>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</si>
  <si>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</si>
  <si>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</si>
  <si>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</si>
  <si>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</si>
  <si>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</si>
  <si>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</si>
  <si>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</si>
  <si>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</si>
  <si>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</si>
  <si>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</si>
  <si>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</si>
  <si>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</si>
  <si>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</si>
  <si>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仁木町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</si>
  <si>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</si>
  <si>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</si>
  <si>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</si>
  <si>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</si>
  <si>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</si>
  <si>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</si>
  <si>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</si>
  <si>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</si>
  <si>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</si>
  <si>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</si>
  <si>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</si>
  <si>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</si>
  <si>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</si>
  <si>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</si>
  <si>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</si>
  <si>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</si>
  <si>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</si>
  <si>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</si>
  <si>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</si>
  <si>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</si>
  <si>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</si>
  <si>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</si>
  <si>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</si>
  <si>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</si>
  <si>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</si>
  <si>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</si>
  <si>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</si>
  <si>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</si>
  <si>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</si>
  <si>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</si>
  <si>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</si>
  <si>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</si>
  <si>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</si>
  <si>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</si>
  <si>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</si>
  <si>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</si>
  <si>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</si>
  <si>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</si>
  <si>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</si>
  <si>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</si>
  <si>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</si>
  <si>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</si>
  <si>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</si>
  <si>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</si>
  <si>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</si>
  <si>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</si>
  <si>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</si>
  <si>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</si>
  <si>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</si>
  <si>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</si>
  <si>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</si>
  <si>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</si>
  <si>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</si>
  <si>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</si>
  <si>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</si>
  <si>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</si>
  <si>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</si>
  <si>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</si>
  <si>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</si>
  <si>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</si>
  <si>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</si>
  <si>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</si>
  <si>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</si>
  <si>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</si>
  <si>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</si>
  <si>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</si>
  <si>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</si>
  <si>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</si>
  <si>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</si>
  <si>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</si>
  <si>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</si>
  <si>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</si>
  <si>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</si>
  <si>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</si>
  <si>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</si>
  <si>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</si>
  <si>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</si>
  <si>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</si>
  <si>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</si>
  <si>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</si>
  <si>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</si>
  <si>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</si>
  <si>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</si>
  <si>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</si>
  <si>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</si>
  <si>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</si>
  <si>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</si>
  <si>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</si>
  <si>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</si>
  <si>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</si>
  <si>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</si>
  <si>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</si>
  <si>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</si>
  <si>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</si>
  <si>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</si>
  <si>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</si>
  <si>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</si>
  <si>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</si>
  <si>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</si>
  <si>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</si>
  <si>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</si>
  <si>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</si>
  <si>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</si>
  <si>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</si>
  <si>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</si>
  <si>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</si>
  <si>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</si>
  <si>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</si>
  <si>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北海道仁木町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</si>
  <si>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</si>
  <si>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</si>
  <si>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</si>
  <si>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</si>
  <si>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</si>
  <si>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</si>
  <si>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</si>
  <si>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</si>
  <si>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</si>
  <si>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</si>
  <si>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</si>
  <si>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</si>
  <si>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</si>
  <si>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</si>
  <si>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</si>
  <si>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</si>
  <si>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</si>
  <si>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</si>
  <si>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</si>
  <si>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</si>
  <si>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</si>
  <si>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</si>
  <si>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</si>
  <si>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</si>
  <si>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</si>
  <si>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</si>
  <si>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</si>
  <si>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</si>
  <si>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</si>
  <si>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</si>
  <si>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</si>
  <si>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</si>
  <si>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</si>
  <si>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</si>
  <si>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</si>
  <si>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</si>
  <si>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</si>
  <si>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</si>
  <si>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</si>
  <si>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</si>
  <si>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</si>
  <si>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</si>
  <si>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</si>
  <si>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</si>
  <si>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</si>
  <si>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</si>
  <si>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</si>
  <si>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</si>
  <si>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</si>
  <si>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</si>
  <si>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</si>
  <si>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</si>
  <si>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</si>
  <si>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</si>
  <si>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</si>
  <si>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</si>
  <si>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</si>
  <si>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</si>
  <si>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</si>
  <si>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</si>
  <si>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</si>
  <si>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</si>
  <si>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</si>
  <si>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</si>
  <si>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</si>
  <si>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</si>
  <si>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</si>
  <si>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</si>
  <si>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</si>
  <si>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</si>
  <si>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</si>
  <si>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</si>
  <si>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</si>
  <si>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</si>
  <si>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</si>
  <si>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</si>
  <si>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</si>
  <si>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</si>
  <si>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</si>
  <si>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</si>
  <si>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</si>
  <si>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</si>
  <si>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</si>
  <si>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</si>
  <si>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</si>
  <si>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</si>
  <si>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</si>
  <si>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</si>
  <si>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</si>
  <si>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</si>
  <si>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</si>
  <si>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</si>
  <si>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</si>
  <si>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</si>
  <si>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</si>
  <si>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</si>
  <si>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</si>
  <si>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</si>
  <si>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</si>
  <si>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</si>
  <si>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</si>
  <si>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</si>
  <si>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</si>
  <si>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</si>
  <si>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</si>
  <si>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</si>
  <si>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</si>
  <si>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</si>
  <si>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</si>
  <si>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</si>
  <si>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</si>
  <si>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</si>
  <si>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</si>
  <si>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</si>
  <si>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</si>
  <si>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</si>
  <si>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</si>
  <si>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</si>
  <si>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</si>
  <si>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</si>
  <si>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</si>
  <si>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</si>
  <si>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</si>
  <si>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</si>
  <si>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</si>
  <si>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</si>
  <si>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</si>
  <si>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</si>
  <si>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</si>
  <si>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</si>
  <si>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</si>
  <si>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</si>
  <si>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</si>
  <si>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</si>
  <si>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</si>
  <si>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</si>
  <si>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</si>
  <si>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</si>
  <si>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</si>
  <si>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</si>
  <si>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</si>
  <si>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</si>
  <si>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</si>
  <si>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</si>
  <si>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</si>
  <si>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</si>
  <si>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</si>
  <si>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</si>
  <si>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</si>
  <si>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</si>
  <si>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北海道仁木町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</si>
  <si>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</si>
  <si>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</si>
  <si>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</si>
  <si>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</si>
  <si>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</si>
  <si>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</si>
  <si>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</si>
  <si>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</si>
  <si>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</si>
  <si>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</si>
  <si>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</si>
  <si>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</si>
  <si>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</si>
  <si>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</si>
  <si>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</si>
  <si>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</si>
  <si>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</si>
  <si>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</si>
  <si>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</si>
  <si>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</si>
  <si>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</si>
  <si>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</si>
  <si>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</si>
  <si>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</si>
  <si>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</si>
  <si>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</si>
  <si>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</si>
  <si>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</si>
  <si>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</si>
  <si>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</si>
  <si>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</si>
  <si>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</si>
  <si>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</si>
  <si>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</si>
  <si>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</si>
  <si>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</si>
  <si>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</si>
  <si>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</si>
  <si>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</si>
  <si>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</si>
  <si>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</si>
  <si>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</si>
  <si>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</si>
  <si>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</si>
  <si>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</si>
  <si>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</si>
  <si>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</si>
  <si>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</si>
  <si>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</si>
  <si>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</si>
  <si>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</si>
  <si>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</si>
  <si>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</si>
  <si>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</si>
  <si>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</si>
  <si>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</si>
  <si>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</si>
  <si>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</si>
  <si>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</si>
  <si>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</si>
  <si>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</si>
  <si>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</si>
  <si>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</si>
  <si>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</si>
  <si>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</si>
  <si>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</si>
  <si>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</si>
  <si>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</si>
  <si>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</si>
  <si>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</si>
  <si>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</si>
  <si>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</si>
  <si>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</si>
  <si>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</si>
  <si>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</si>
  <si>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</si>
  <si>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</si>
  <si>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</si>
  <si>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</si>
  <si>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</si>
  <si>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</si>
  <si>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</si>
  <si>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</si>
  <si>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</si>
  <si>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</si>
  <si>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</si>
  <si>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</si>
  <si>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</si>
  <si>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</si>
  <si>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</si>
  <si>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</si>
  <si>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</si>
  <si>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</si>
  <si>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</si>
  <si>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</si>
  <si>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</si>
  <si>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</si>
  <si>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</si>
  <si>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</si>
  <si>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</si>
  <si>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</si>
  <si>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</si>
  <si>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</si>
  <si>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</si>
  <si>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</si>
  <si>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</si>
  <si>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</si>
  <si>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</si>
  <si>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</si>
  <si>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</si>
  <si>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</si>
  <si>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</si>
  <si>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</si>
  <si>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</si>
  <si>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</si>
  <si>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</si>
  <si>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</si>
  <si>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</si>
  <si>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</si>
  <si>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</si>
  <si>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</si>
  <si>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</si>
  <si>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</si>
  <si>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</si>
  <si>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</si>
  <si>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</si>
  <si>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</si>
  <si>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</si>
  <si>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</si>
  <si>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</si>
  <si>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</si>
  <si>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</si>
  <si>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</si>
  <si>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</si>
  <si>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</si>
  <si>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</si>
  <si>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</si>
  <si>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</si>
  <si>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</si>
  <si>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</si>
  <si>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</si>
  <si>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</si>
  <si>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</si>
  <si>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</si>
  <si>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</si>
  <si>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</si>
  <si>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</si>
  <si>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</si>
  <si>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</si>
  <si>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</si>
  <si>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</si>
  <si>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</si>
  <si>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</si>
  <si>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</si>
  <si>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</si>
  <si>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</si>
  <si>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</si>
  <si>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</si>
  <si>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</si>
  <si>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</si>
  <si>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</si>
  <si>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</si>
  <si>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</si>
  <si>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</si>
  <si>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</si>
  <si>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</si>
  <si>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</si>
  <si>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</si>
  <si>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</si>
  <si>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</si>
  <si>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</si>
  <si>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</si>
  <si>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5.71</t>
  </si>
  <si>
    <t>▲ 0.11</t>
  </si>
  <si>
    <t>▲ 0.89</t>
  </si>
  <si>
    <t>一般会計</t>
  </si>
  <si>
    <t>簡易水道事業特別会計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</si>
  <si>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</si>
  <si>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</si>
  <si>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</si>
  <si>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</si>
  <si>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</si>
  <si>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</si>
  <si>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</si>
  <si>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</si>
  <si>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</si>
  <si>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</si>
  <si>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北後志衛生施設組合</t>
    <rPh sb="0" eb="3">
      <t>キタシリベシ</t>
    </rPh>
    <rPh sb="3" eb="9">
      <t>エイセイシセツクミアイ</t>
    </rPh>
    <phoneticPr fontId="2"/>
  </si>
  <si>
    <t>後志広域連合</t>
    <rPh sb="0" eb="2">
      <t>シリベシ</t>
    </rPh>
    <rPh sb="2" eb="4">
      <t>コウイキ</t>
    </rPh>
    <rPh sb="4" eb="6">
      <t>レンゴウ</t>
    </rPh>
    <phoneticPr fontId="2"/>
  </si>
  <si>
    <t>北しりべし廃棄物処理広域連合</t>
    <rPh sb="0" eb="1">
      <t>キタ</t>
    </rPh>
    <rPh sb="5" eb="10">
      <t>ハイキブツショリ</t>
    </rPh>
    <rPh sb="10" eb="14">
      <t>コウイキレンゴウ</t>
    </rPh>
    <phoneticPr fontId="2"/>
  </si>
  <si>
    <t>北後志消防組合</t>
    <rPh sb="0" eb="3">
      <t>キタシリベシ</t>
    </rPh>
    <rPh sb="3" eb="7">
      <t>ショウボウクミアイ</t>
    </rPh>
    <phoneticPr fontId="2"/>
  </si>
  <si>
    <t>後志教育研修センター</t>
    <rPh sb="0" eb="2">
      <t>シリベシ</t>
    </rPh>
    <rPh sb="2" eb="4">
      <t>キョウイク</t>
    </rPh>
    <rPh sb="4" eb="6">
      <t>ケンシュウ</t>
    </rPh>
    <phoneticPr fontId="2"/>
  </si>
  <si>
    <t>公共施設等整備基金</t>
  </si>
  <si>
    <t>ふるさと振興基金</t>
  </si>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</sst>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9175-414B-8AF1-7A3FFC3B07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124175</c:v>
                </c:pt>
                <c:pt idx="1">
                  <c:v>112245</c:v>
                </c:pt>
                <c:pt idx="2">
                  <c:v>164001</c:v>
                </c:pt>
                <c:pt idx="3">
                  <c:v>209843</c:v>
                </c:pt>
                <c:pt idx="4">
                  <c:v>523779</c:v>
                </c:pt>
              </c:numCache>
            </c:numRef>
          </c:val>
          <c:smooth val="0"/>
          <c:extLst>
            <c:ext xmlns:c16="http://schemas.microsoft.com/office/drawing/2014/chart" uri="{C3380CC4-5D6E-409C-BE32-E72D297353CC}">
              <c16:uniqueId val="{00000001-9175-414B-8AF1-7A3FFC3B07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c:v>
                </c:pt>
                <c:pt idx="1">
                  <c:v>1.32</c:v>
                </c:pt>
                <c:pt idx="2">
                  <c:v>1.87</c:v>
                </c:pt>
                <c:pt idx="3">
                  <c:v>1.03</c:v>
                </c:pt>
                <c:pt idx="4">
                  <c:v>1.53</c:v>
                </c:pt>
              </c:numCache>
            </c:numRef>
          </c:val>
          <c:extLst>
            <c:ext xmlns:c16="http://schemas.microsoft.com/office/drawing/2014/chart" uri="{C3380CC4-5D6E-409C-BE32-E72D297353CC}">
              <c16:uniqueId val="{00000000-1FB1-4882-982F-BF653C06AB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25.44</c:v>
                </c:pt>
                <c:pt idx="1">
                  <c:v>24.39</c:v>
                </c:pt>
                <c:pt idx="2">
                  <c:v>21.81</c:v>
                </c:pt>
                <c:pt idx="3">
                  <c:v>22.45</c:v>
                </c:pt>
                <c:pt idx="4">
                  <c:v>22.58</c:v>
                </c:pt>
              </c:numCache>
            </c:numRef>
          </c:val>
          <c:extLst>
            <c:ext xmlns:c16="http://schemas.microsoft.com/office/drawing/2014/chart" uri="{C3380CC4-5D6E-409C-BE32-E72D297353CC}">
              <c16:uniqueId val="{00000001-1FB1-4882-982F-BF653C06AB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-5.71</c:v>
                </c:pt>
                <c:pt idx="1">
                  <c:v>-0.11</c:v>
                </c:pt>
                <c:pt idx="2">
                  <c:v>0.69</c:v>
                </c:pt>
                <c:pt idx="3">
                  <c:v>-0.89</c:v>
                </c:pt>
                <c:pt idx="4">
                  <c:v>0.49</c:v>
                </c:pt>
              </c:numCache>
            </c:numRef>
          </c:val>
          <c:smooth val="0"/>
          <c:extLst>
            <c:ext xmlns:c16="http://schemas.microsoft.com/office/drawing/2014/chart" uri="{C3380CC4-5D6E-409C-BE32-E72D297353CC}">
              <c16:uniqueId val="{00000002-1FB1-4882-982F-BF653C06AB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7D-42BA-8F6A-ECE7ABBC7F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7D-42BA-8F6A-ECE7ABBC7F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7D-42BA-8F6A-ECE7ABBC7F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7D-42BA-8F6A-ECE7ABBC7FD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67D-42BA-8F6A-ECE7ABBC7FD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67D-42BA-8F6A-ECE7ABBC7FD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667D-42BA-8F6A-ECE7ABBC7FD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7-667D-42BA-8F6A-ECE7ABBC7FD6}"/>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0.03</c:v>
                </c:pt>
                <c:pt idx="2">
                  <c:v>#N/A</c:v>
                </c:pt>
                <c:pt idx="3">
                  <c:v>0.03</c:v>
                </c:pt>
                <c:pt idx="4">
                  <c:v>#N/A</c:v>
                </c:pt>
                <c:pt idx="5">
                  <c:v>0.02</c:v>
                </c:pt>
                <c:pt idx="6">
                  <c:v>#N/A</c:v>
                </c:pt>
                <c:pt idx="7">
                  <c:v>0.04</c:v>
                </c:pt>
                <c:pt idx="8">
                  <c:v>#N/A</c:v>
                </c:pt>
                <c:pt idx="9">
                  <c:v>0.45</c:v>
                </c:pt>
              </c:numCache>
            </c:numRef>
          </c:val>
          <c:extLst>
            <c:ext xmlns:c16="http://schemas.microsoft.com/office/drawing/2014/chart" uri="{C3380CC4-5D6E-409C-BE32-E72D297353CC}">
              <c16:uniqueId val="{00000008-667D-42BA-8F6A-ECE7ABBC7F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c:v>
                </c:pt>
                <c:pt idx="2">
                  <c:v>#N/A</c:v>
                </c:pt>
                <c:pt idx="3">
                  <c:v>1.32</c:v>
                </c:pt>
                <c:pt idx="4">
                  <c:v>#N/A</c:v>
                </c:pt>
                <c:pt idx="5">
                  <c:v>1.87</c:v>
                </c:pt>
                <c:pt idx="6">
                  <c:v>#N/A</c:v>
                </c:pt>
                <c:pt idx="7">
                  <c:v>1.03</c:v>
                </c:pt>
                <c:pt idx="8">
                  <c:v>#N/A</c:v>
                </c:pt>
                <c:pt idx="9">
                  <c:v>1.52</c:v>
                </c:pt>
              </c:numCache>
            </c:numRef>
          </c:val>
          <c:extLst>
            <c:ext xmlns:c16="http://schemas.microsoft.com/office/drawing/2014/chart" uri="{C3380CC4-5D6E-409C-BE32-E72D297353CC}">
              <c16:uniqueId val="{00000009-667D-42BA-8F6A-ECE7ABBC7F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398</c:v>
                </c:pt>
                <c:pt idx="5">
                  <c:v>378</c:v>
                </c:pt>
                <c:pt idx="8">
                  <c:v>406</c:v>
                </c:pt>
                <c:pt idx="11">
                  <c:v>382</c:v>
                </c:pt>
                <c:pt idx="14">
                  <c:v>376</c:v>
                </c:pt>
              </c:numCache>
            </c:numRef>
          </c:val>
          <c:extLst>
            <c:ext xmlns:c16="http://schemas.microsoft.com/office/drawing/2014/chart" uri="{C3380CC4-5D6E-409C-BE32-E72D297353CC}">
              <c16:uniqueId val="{00000000-C37B-4F50-B8FC-4A70EE397C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7B-4F50-B8FC-4A70EE397C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3</c:v>
                </c:pt>
                <c:pt idx="9">
                  <c:v>2</c:v>
                </c:pt>
                <c:pt idx="12">
                  <c:v>2</c:v>
                </c:pt>
              </c:numCache>
            </c:numRef>
          </c:val>
          <c:extLst>
            <c:ext xmlns:c16="http://schemas.microsoft.com/office/drawing/2014/chart" uri="{C3380CC4-5D6E-409C-BE32-E72D297353CC}">
              <c16:uniqueId val="{00000002-C37B-4F50-B8FC-4A70EE397C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25</c:v>
                </c:pt>
                <c:pt idx="6">
                  <c:v>23</c:v>
                </c:pt>
                <c:pt idx="9">
                  <c:v>19</c:v>
                </c:pt>
                <c:pt idx="12">
                  <c:v>16</c:v>
                </c:pt>
              </c:numCache>
            </c:numRef>
          </c:val>
          <c:extLst>
            <c:ext xmlns:c16="http://schemas.microsoft.com/office/drawing/2014/chart" uri="{C3380CC4-5D6E-409C-BE32-E72D297353CC}">
              <c16:uniqueId val="{00000003-C37B-4F50-B8FC-4A70EE397C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c:v>
                </c:pt>
                <c:pt idx="3">
                  <c:v>81</c:v>
                </c:pt>
                <c:pt idx="6">
                  <c:v>94</c:v>
                </c:pt>
                <c:pt idx="9">
                  <c:v>104</c:v>
                </c:pt>
                <c:pt idx="12">
                  <c:v>68</c:v>
                </c:pt>
              </c:numCache>
            </c:numRef>
          </c:val>
          <c:extLst>
            <c:ext xmlns:c16="http://schemas.microsoft.com/office/drawing/2014/chart" uri="{C3380CC4-5D6E-409C-BE32-E72D297353CC}">
              <c16:uniqueId val="{00000004-C37B-4F50-B8FC-4A70EE397C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7B-4F50-B8FC-4A70EE397C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7B-4F50-B8FC-4A70EE397C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461</c:v>
                </c:pt>
                <c:pt idx="3">
                  <c:v>433</c:v>
                </c:pt>
                <c:pt idx="6">
                  <c:v>475</c:v>
                </c:pt>
                <c:pt idx="9">
                  <c:v>467</c:v>
                </c:pt>
                <c:pt idx="12">
                  <c:v>465</c:v>
                </c:pt>
              </c:numCache>
            </c:numRef>
          </c:val>
          <c:extLst>
            <c:ext xmlns:c16="http://schemas.microsoft.com/office/drawing/2014/chart" uri="{C3380CC4-5D6E-409C-BE32-E72D297353CC}">
              <c16:uniqueId val="{00000007-C37B-4F50-B8FC-4A70EE397C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184</c:v>
                </c:pt>
                <c:pt idx="2">
                  <c:v>#N/A</c:v>
                </c:pt>
                <c:pt idx="3">
                  <c:v>#N/A</c:v>
                </c:pt>
                <c:pt idx="4">
                  <c:v>163</c:v>
                </c:pt>
                <c:pt idx="5">
                  <c:v>#N/A</c:v>
                </c:pt>
                <c:pt idx="6">
                  <c:v>#N/A</c:v>
                </c:pt>
                <c:pt idx="7">
                  <c:v>189</c:v>
                </c:pt>
                <c:pt idx="8">
                  <c:v>#N/A</c:v>
                </c:pt>
                <c:pt idx="9">
                  <c:v>#N/A</c:v>
                </c:pt>
                <c:pt idx="10">
                  <c:v>210</c:v>
                </c:pt>
                <c:pt idx="11">
                  <c:v>#N/A</c:v>
                </c:pt>
                <c:pt idx="12">
                  <c:v>#N/A</c:v>
                </c:pt>
                <c:pt idx="13">
                  <c:v>175</c:v>
                </c:pt>
                <c:pt idx="14">
                  <c:v>#N/A</c:v>
                </c:pt>
              </c:numCache>
            </c:numRef>
          </c:val>
          <c:smooth val="0"/>
          <c:extLst>
            <c:ext xmlns:c16="http://schemas.microsoft.com/office/drawing/2014/chart" uri="{C3380CC4-5D6E-409C-BE32-E72D297353CC}">
              <c16:uniqueId val="{00000008-C37B-4F50-B8FC-4A70EE397C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2889</c:v>
                </c:pt>
                <c:pt idx="5">
                  <c:v>2749</c:v>
                </c:pt>
                <c:pt idx="8">
                  <c:v>2698</c:v>
                </c:pt>
                <c:pt idx="11">
                  <c:v>2731</c:v>
                </c:pt>
                <c:pt idx="14">
                  <c:v>3306</c:v>
                </c:pt>
              </c:numCache>
            </c:numRef>
          </c:val>
          <c:extLst>
            <c:ext xmlns:c16="http://schemas.microsoft.com/office/drawing/2014/chart" uri="{C3380CC4-5D6E-409C-BE32-E72D297353CC}">
              <c16:uniqueId val="{00000000-519F-442F-987D-5B5A0FA60F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431</c:v>
                </c:pt>
                <c:pt idx="5">
                  <c:v>405</c:v>
                </c:pt>
                <c:pt idx="8">
                  <c:v>392</c:v>
                </c:pt>
                <c:pt idx="11">
                  <c:v>320</c:v>
                </c:pt>
                <c:pt idx="14">
                  <c:v>245</c:v>
                </c:pt>
              </c:numCache>
            </c:numRef>
          </c:val>
          <c:extLst>
            <c:ext xmlns:c16="http://schemas.microsoft.com/office/drawing/2014/chart" uri="{C3380CC4-5D6E-409C-BE32-E72D297353CC}">
              <c16:uniqueId val="{00000001-519F-442F-987D-5B5A0FA60F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1800</c:v>
                </c:pt>
                <c:pt idx="5">
                  <c:v>1908</c:v>
                </c:pt>
                <c:pt idx="8">
                  <c:v>2344</c:v>
                </c:pt>
                <c:pt idx="11">
                  <c:v>2570</c:v>
                </c:pt>
                <c:pt idx="14">
                  <c:v>2812</c:v>
                </c:pt>
              </c:numCache>
            </c:numRef>
          </c:val>
          <c:extLst>
            <c:ext xmlns:c16="http://schemas.microsoft.com/office/drawing/2014/chart" uri="{C3380CC4-5D6E-409C-BE32-E72D297353CC}">
              <c16:uniqueId val="{00000002-519F-442F-987D-5B5A0FA60F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9F-442F-987D-5B5A0FA60F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9F-442F-987D-5B5A0FA60F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9F-442F-987D-5B5A0FA60F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677</c:v>
                </c:pt>
                <c:pt idx="3">
                  <c:v>634</c:v>
                </c:pt>
                <c:pt idx="6">
                  <c:v>620</c:v>
                </c:pt>
                <c:pt idx="9">
                  <c:v>617</c:v>
                </c:pt>
                <c:pt idx="12">
                  <c:v>626</c:v>
                </c:pt>
              </c:numCache>
            </c:numRef>
          </c:val>
          <c:extLst>
            <c:ext xmlns:c16="http://schemas.microsoft.com/office/drawing/2014/chart" uri="{C3380CC4-5D6E-409C-BE32-E72D297353CC}">
              <c16:uniqueId val="{00000006-519F-442F-987D-5B5A0FA60F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131</c:v>
                </c:pt>
                <c:pt idx="3">
                  <c:v>104</c:v>
                </c:pt>
                <c:pt idx="6">
                  <c:v>84</c:v>
                </c:pt>
                <c:pt idx="9">
                  <c:v>65</c:v>
                </c:pt>
                <c:pt idx="12">
                  <c:v>51</c:v>
                </c:pt>
              </c:numCache>
            </c:numRef>
          </c:val>
          <c:extLst>
            <c:ext xmlns:c16="http://schemas.microsoft.com/office/drawing/2014/chart" uri="{C3380CC4-5D6E-409C-BE32-E72D297353CC}">
              <c16:uniqueId val="{00000007-519F-442F-987D-5B5A0FA60F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903</c:v>
                </c:pt>
                <c:pt idx="3">
                  <c:v>912</c:v>
                </c:pt>
                <c:pt idx="6">
                  <c:v>931</c:v>
                </c:pt>
                <c:pt idx="9">
                  <c:v>1000</c:v>
                </c:pt>
                <c:pt idx="12">
                  <c:v>907</c:v>
                </c:pt>
              </c:numCache>
            </c:numRef>
          </c:val>
          <c:extLst>
            <c:ext xmlns:c16="http://schemas.microsoft.com/office/drawing/2014/chart" uri="{C3380CC4-5D6E-409C-BE32-E72D297353CC}">
              <c16:uniqueId val="{00000008-519F-442F-987D-5B5A0FA60F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6</c:v>
                </c:pt>
                <c:pt idx="6">
                  <c:v>4</c:v>
                </c:pt>
                <c:pt idx="9">
                  <c:v>2</c:v>
                </c:pt>
                <c:pt idx="12">
                  <c:v>4</c:v>
                </c:pt>
              </c:numCache>
            </c:numRef>
          </c:val>
          <c:extLst>
            <c:ext xmlns:c16="http://schemas.microsoft.com/office/drawing/2014/chart" uri="{C3380CC4-5D6E-409C-BE32-E72D297353CC}">
              <c16:uniqueId val="{00000009-519F-442F-987D-5B5A0FA60F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3506</c:v>
                </c:pt>
                <c:pt idx="3">
                  <c:v>3286</c:v>
                </c:pt>
                <c:pt idx="6">
                  <c:v>3192</c:v>
                </c:pt>
                <c:pt idx="9">
                  <c:v>3196</c:v>
                </c:pt>
                <c:pt idx="12">
                  <c:v>4104</c:v>
                </c:pt>
              </c:numCache>
            </c:numRef>
          </c:val>
          <c:extLst>
            <c:ext xmlns:c16="http://schemas.microsoft.com/office/drawing/2014/chart" uri="{C3380CC4-5D6E-409C-BE32-E72D297353CC}">
              <c16:uniqueId val="{0000000A-519F-442F-987D-5B5A0FA60F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9F-442F-987D-5B5A0FA60F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542</c:v>
                </c:pt>
                <c:pt idx="1">
                  <c:v>542</c:v>
                </c:pt>
                <c:pt idx="2">
                  <c:v>542</c:v>
                </c:pt>
              </c:numCache>
            </c:numRef>
          </c:val>
          <c:extLst>
            <c:ext xmlns:c16="http://schemas.microsoft.com/office/drawing/2014/chart" uri="{C3380CC4-5D6E-409C-BE32-E72D297353CC}">
              <c16:uniqueId val="{00000000-D2BC-4FBD-90AE-E8C69A2871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913</c:v>
                </c:pt>
                <c:pt idx="1">
                  <c:v>913</c:v>
                </c:pt>
                <c:pt idx="2">
                  <c:v>922</c:v>
                </c:pt>
              </c:numCache>
            </c:numRef>
          </c:val>
          <c:extLst>
            <c:ext xmlns:c16="http://schemas.microsoft.com/office/drawing/2014/chart" uri="{C3380CC4-5D6E-409C-BE32-E72D297353CC}">
              <c16:uniqueId val="{00000001-D2BC-4FBD-90AE-E8C69A2871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849</c:v>
                </c:pt>
                <c:pt idx="1">
                  <c:v>1075</c:v>
                </c:pt>
                <c:pt idx="2">
                  <c:v>1307</c:v>
                </c:pt>
              </c:numCache>
            </c:numRef>
          </c:val>
          <c:extLst>
            <c:ext xmlns:c16="http://schemas.microsoft.com/office/drawing/2014/chart" uri="{C3380CC4-5D6E-409C-BE32-E72D297353CC}">
              <c16:uniqueId val="{00000002-D2BC-4FBD-90AE-E8C69A2871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
2,995
167.96
5,495,750
5,459,111
36,635
2,399,949
4,103,742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人口減少や全国平均を上回る高齢化率に加え、町内に中心となる産業が少ないことなどから財政基盤が弱く、財政力指数は</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事務事業の見直しによる歳出削減を行い、活力あるまちづくりを展開しつつ、行政の効率化に努めることにより、財政の健全化を図る。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％の減であり、類似団体内平均値と比較しても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％下回ってはいるが、今後、物価高騰等の影響により義務的経費をはじめとする経常的経費の増加が予想されることから、全体的な経費削減を行い経常収支比率の抑制に努める。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63</xdr:row>
      <xdr:rowOff>170604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336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170604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15108"/>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64</xdr:row>
      <xdr:rowOff>123825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1510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4656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966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27746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49335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類似団体内平均値と比較すると決算額は</a:t>
          </a:r>
          <a:r>
            <a:rPr kumimoji="1" lang="en-US" altLang="ja-JP" sz="1300">
              <a:latin typeface="ＭＳ Ｐゴシック" panose="020B0600070205080204" pitchFamily="50" charset="-128"/>
              <a:ea typeface="ＭＳ Ｐゴシック" panose="020B0600070205080204" pitchFamily="50" charset="-128"/>
            </a:rPr>
            <a:t>11,457</a:t>
          </a:r>
          <a:r>
            <a:rPr kumimoji="1" lang="ja-JP" altLang="en-US" sz="1300">
              <a:latin typeface="ＭＳ Ｐゴシック" panose="020B0600070205080204" pitchFamily="50" charset="-128"/>
              <a:ea typeface="ＭＳ Ｐゴシック" panose="020B0600070205080204" pitchFamily="50" charset="-128"/>
            </a:rPr>
            <a:t>円下回っており、その要因として、ごみ処理業務や消防業務を一部事務組合で行っていることが挙げられる。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しかし、一部事務組合の負担金や公営企業会計への繰出金のうち、人件費や物件費に充てた費用を合計すると、一人あたりの負担額は大幅に増となることから、これらの経費を抑制することが必要となる。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148299</xdr:rowOff>
    </xdr:from>
    <xdr:to>
      <xdr:col>23</xdr:col>
      <xdr:colOff>133350</xdr:colOff>
      <xdr:row>82</xdr:row>
      <xdr:rowOff>165943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7199"/>
          <a:ext cx="8382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129581</xdr:rowOff>
    </xdr:from>
    <xdr:to>
      <xdr:col>19</xdr:col>
      <xdr:colOff>133350</xdr:colOff>
      <xdr:row>82</xdr:row>
      <xdr:rowOff>148299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8481"/>
          <a:ext cx="8890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86247</xdr:rowOff>
    </xdr:from>
    <xdr:to>
      <xdr:col>15</xdr:col>
      <xdr:colOff>82550</xdr:colOff>
      <xdr:row>82</xdr:row>
      <xdr:rowOff>129581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45147"/>
          <a:ext cx="8890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51699</xdr:rowOff>
    </xdr:from>
    <xdr:to>
      <xdr:col>11</xdr:col>
      <xdr:colOff>31750</xdr:colOff>
      <xdr:row>82</xdr:row>
      <xdr:rowOff>86247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0599"/>
          <a:ext cx="889000" cy="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115143</xdr:rowOff>
    </xdr:from>
    <xdr:to>
      <xdr:col>23</xdr:col>
      <xdr:colOff>184150</xdr:colOff>
      <xdr:row>83</xdr:row>
      <xdr:rowOff>45293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131670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97499</xdr:rowOff>
    </xdr:from>
    <xdr:to>
      <xdr:col>19</xdr:col>
      <xdr:colOff>184150</xdr:colOff>
      <xdr:row>83</xdr:row>
      <xdr:rowOff>27649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37826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5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78781</xdr:rowOff>
    </xdr:from>
    <xdr:to>
      <xdr:col>15</xdr:col>
      <xdr:colOff>133350</xdr:colOff>
      <xdr:row>83</xdr:row>
      <xdr:rowOff>8931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19108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35447</xdr:rowOff>
    </xdr:from>
    <xdr:to>
      <xdr:col>11</xdr:col>
      <xdr:colOff>82550</xdr:colOff>
      <xdr:row>82</xdr:row>
      <xdr:rowOff>137047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899</xdr:rowOff>
    </xdr:from>
    <xdr:to>
      <xdr:col>7</xdr:col>
      <xdr:colOff>31750</xdr:colOff>
      <xdr:row>82</xdr:row>
      <xdr:rowOff>102499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112676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国に準じた給与体系であり、地域給も導入済みで、類似団体内平均値を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上回っているものの、国家公務員の給与水準を下回っている。</a:t>
          </a:r>
        </a:p>
        <a:p>
          <a:r>
            <a:rPr kumimoji="1" lang="ja-JP" altLang="en-US" sz="1300">
              <a:latin typeface="ＭＳ Ｐゴシック" panose="020B0600070205080204" pitchFamily="50" charset="-128"/>
              <a:ea typeface="ＭＳ Ｐゴシック" panose="020B0600070205080204" pitchFamily="50" charset="-128"/>
            </a:rPr>
            <a:t>　今後、事務事業の見直し等により、類似団体の水準まで低下するよう努める。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88</xdr:row>
      <xdr:rowOff>12064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6950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xdr:rowOff>
    </xdr:from>
    <xdr:to>
      <xdr:col>77</xdr:col>
      <xdr:colOff>44450</xdr:colOff>
      <xdr:row>88</xdr:row>
      <xdr:rowOff>12064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9363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88</xdr:row>
      <xdr:rowOff>6032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4537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88</xdr:row>
      <xdr:rowOff>54293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453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169879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132714</xdr:rowOff>
    </xdr:from>
    <xdr:to>
      <xdr:col>77</xdr:col>
      <xdr:colOff>95250</xdr:colOff>
      <xdr:row>88</xdr:row>
      <xdr:rowOff>62864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47641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126682</xdr:rowOff>
    </xdr:from>
    <xdr:to>
      <xdr:col>73</xdr:col>
      <xdr:colOff>44450</xdr:colOff>
      <xdr:row>88</xdr:row>
      <xdr:rowOff>56832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41609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3493</xdr:rowOff>
    </xdr:from>
    <xdr:to>
      <xdr:col>64</xdr:col>
      <xdr:colOff>152400</xdr:colOff>
      <xdr:row>88</xdr:row>
      <xdr:rowOff>105093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89870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一部事務組合の設置や公共施設の指定管理者制度導入等の施策により、類似団体内平均値を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今後も現在の行政サービスを低下させることなく、事務事業の見直しにより適正な定員管理に努める。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90075</xdr:rowOff>
    </xdr:from>
    <xdr:to>
      <xdr:col>81</xdr:col>
      <xdr:colOff>44450</xdr:colOff>
      <xdr:row>59</xdr:row>
      <xdr:rowOff>107871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05625"/>
          <a:ext cx="8382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63833</xdr:rowOff>
    </xdr:from>
    <xdr:to>
      <xdr:col>77</xdr:col>
      <xdr:colOff>44450</xdr:colOff>
      <xdr:row>59</xdr:row>
      <xdr:rowOff>90075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79383"/>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54483</xdr:rowOff>
    </xdr:from>
    <xdr:to>
      <xdr:col>72</xdr:col>
      <xdr:colOff>203200</xdr:colOff>
      <xdr:row>59</xdr:row>
      <xdr:rowOff>63833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70033"/>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54483</xdr:rowOff>
    </xdr:from>
    <xdr:to>
      <xdr:col>68</xdr:col>
      <xdr:colOff>152400</xdr:colOff>
      <xdr:row>59</xdr:row>
      <xdr:rowOff>66849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70033"/>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57071</xdr:rowOff>
    </xdr:from>
    <xdr:to>
      <xdr:col>81</xdr:col>
      <xdr:colOff>95250</xdr:colOff>
      <xdr:row>59</xdr:row>
      <xdr:rowOff>158671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73598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1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39275</xdr:rowOff>
    </xdr:from>
    <xdr:to>
      <xdr:col>77</xdr:col>
      <xdr:colOff>95250</xdr:colOff>
      <xdr:row>59</xdr:row>
      <xdr:rowOff>140875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151052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2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13033</xdr:rowOff>
    </xdr:from>
    <xdr:to>
      <xdr:col>73</xdr:col>
      <xdr:colOff>44450</xdr:colOff>
      <xdr:row>59</xdr:row>
      <xdr:rowOff>114633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124810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9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3683</xdr:rowOff>
    </xdr:from>
    <xdr:to>
      <xdr:col>68</xdr:col>
      <xdr:colOff>203200</xdr:colOff>
      <xdr:row>59</xdr:row>
      <xdr:rowOff>105283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115460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16049</xdr:rowOff>
    </xdr:from>
    <xdr:to>
      <xdr:col>64</xdr:col>
      <xdr:colOff>152400</xdr:colOff>
      <xdr:row>59</xdr:row>
      <xdr:rowOff>117649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127826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地方債の発行に国の許可が必要となる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％上回っている。また、すこやか子育て支援センター建設事業等の大型事業の借入に係る償還等で今後比率の大幅な増加も想定される。</a:t>
          </a:r>
        </a:p>
        <a:p>
          <a:r>
            <a:rPr kumimoji="1" lang="ja-JP" altLang="en-US" sz="1300">
              <a:latin typeface="ＭＳ Ｐゴシック" panose="020B0600070205080204" pitchFamily="50" charset="-128"/>
              <a:ea typeface="ＭＳ Ｐゴシック" panose="020B0600070205080204" pitchFamily="50" charset="-128"/>
            </a:rPr>
            <a:t>　今後はこれまで以上に事業の内容を十分に検討し、必要性や緊急性を考慮した地方債の発行による起債額の抑制、借入先の見直しによる利率低減を行うことで、実質公債費比率の逓減に努める。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170180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6773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充当可能基金残高の増加等により、前年度に引き続き将来負担比率は発生していない。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将来負担比率の増加は、将来財政を圧迫する可能性があることから、今後も公債費等の義務的経費の削減を行い、後年への負担を少しでも軽減するよう財政の健全化に努める。　</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101358</xdr:rowOff>
    </xdr:from>
    <xdr:to>
      <xdr:col>64</xdr:col>
      <xdr:colOff>152400</xdr:colOff>
      <xdr:row>14</xdr:row>
      <xdr:rowOff>31508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16285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1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
2,995
167.96
5,495,750
5,459,111
36,635
2,399,949
4,103,742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％減となり、類似団体内平均値を下回っているが、その要因としてゴミ処理業務や消防業務を一部事務組合で行っていることが挙げられる。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しかし、一部事務組合への人件費に準ずる費用を合計すると、人件費は大幅に増となることから、これらの経費を含めた人件費関係全体について更なる抑制に努める。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11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7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74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％減となり、類似団体内平均値を下回ったが、その要因として指定管理者制度の導入により、民間企業のノウハウ等を活用した施設運営が支出額の抑制に繋がっているものと考えられる。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今後も委託業務内容の見直し等を行い、物件費の更なる縮減に努める。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47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3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16</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6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103395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％上回っているが、その要因として、障がい福祉サービス等に係る扶助費が多大となっていることが挙げられる。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性質上必要な経費であることを意識しつつ、今後財政を圧迫させることのないよう、上昇に歯止めをかけられるよう努める。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4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％上回っている要因は、簡易水道事業特別会計への繰出金や維持補修費が類似団体より大きいことが主な要因となっている。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公共施設の耐用年数の経過状況を考慮すると、今後更に増加することが見込まれることから、計画的な維持補修に努め、経費の抑制を図る。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64135</xdr:rowOff>
    </xdr:from>
    <xdr:to>
      <xdr:col>82</xdr:col>
      <xdr:colOff>107950</xdr:colOff>
      <xdr:row>59</xdr:row>
      <xdr:rowOff>1270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00823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18415</xdr:rowOff>
    </xdr:from>
    <xdr:to>
      <xdr:col>69</xdr:col>
      <xdr:colOff>92075</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339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％増となったものの、類似団体内平均値を下回っている。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一部事務組合への負担金や各種団体への補助金が多額となっている現状があることから、今後も引き続き事業の見直しや廃止を行うことで、比率の逓減を図る。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140716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昨年度から増減はなかったが、類似団体内平均値を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すこやか子育て支援センター建設事業等の大型事業の借入に係る償還により、今後比率の増加が想定されることから、より一層事業内容を検討し、必要性や緊急性を考慮した地方債の発行により起債額を抑制するほか、借入先の見直しによる利率低減を行うことで、類似団体内平均値を下回るよう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02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1270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72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838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％下回っており、今後も経費の抑制に努める。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78</xdr:row>
      <xdr:rowOff>134620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048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78</xdr:row>
      <xdr:rowOff>134620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896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79</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89611"/>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88900</xdr:rowOff>
    </xdr:from>
    <xdr:to>
      <xdr:col>69</xdr:col>
      <xdr:colOff>92075</xdr:colOff>
      <xdr:row>79</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633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168927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115757</xdr:rowOff>
    </xdr:from>
    <xdr:to>
      <xdr:col>29</xdr:col>
      <xdr:colOff>127000</xdr:colOff>
      <xdr:row>17</xdr:row>
      <xdr:rowOff>126499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8032"/>
          <a:ext cx="647700" cy="1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126499</xdr:rowOff>
    </xdr:from>
    <xdr:to>
      <xdr:col>26</xdr:col>
      <xdr:colOff>50800</xdr:colOff>
      <xdr:row>17</xdr:row>
      <xdr:rowOff>144901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88774"/>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144901</xdr:rowOff>
    </xdr:from>
    <xdr:to>
      <xdr:col>22</xdr:col>
      <xdr:colOff>114300</xdr:colOff>
      <xdr:row>17</xdr:row>
      <xdr:rowOff>149319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7176"/>
          <a:ext cx="698500" cy="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149319</xdr:rowOff>
    </xdr:from>
    <xdr:to>
      <xdr:col>18</xdr:col>
      <xdr:colOff>177800</xdr:colOff>
      <xdr:row>17</xdr:row>
      <xdr:rowOff>153020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1594"/>
          <a:ext cx="698500" cy="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64957</xdr:rowOff>
    </xdr:from>
    <xdr:to>
      <xdr:col>29</xdr:col>
      <xdr:colOff>177800</xdr:colOff>
      <xdr:row>17</xdr:row>
      <xdr:rowOff>166557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37034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75699</xdr:rowOff>
    </xdr:from>
    <xdr:to>
      <xdr:col>26</xdr:col>
      <xdr:colOff>101600</xdr:colOff>
      <xdr:row>18</xdr:row>
      <xdr:rowOff>5849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162076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2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94101</xdr:rowOff>
    </xdr:from>
    <xdr:to>
      <xdr:col>22</xdr:col>
      <xdr:colOff>165100</xdr:colOff>
      <xdr:row>18</xdr:row>
      <xdr:rowOff>24251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6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98519</xdr:rowOff>
    </xdr:from>
    <xdr:to>
      <xdr:col>19</xdr:col>
      <xdr:colOff>38100</xdr:colOff>
      <xdr:row>18</xdr:row>
      <xdr:rowOff>28669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102220</xdr:rowOff>
    </xdr:from>
    <xdr:to>
      <xdr:col>15</xdr:col>
      <xdr:colOff>101600</xdr:colOff>
      <xdr:row>18</xdr:row>
      <xdr:rowOff>32370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17147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106216</xdr:rowOff>
    </xdr:from>
    <xdr:to>
      <xdr:col>29</xdr:col>
      <xdr:colOff>127000</xdr:colOff>
      <xdr:row>35</xdr:row>
      <xdr:rowOff>150779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6566"/>
          <a:ext cx="647700" cy="44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106216</xdr:rowOff>
    </xdr:from>
    <xdr:to>
      <xdr:col>26</xdr:col>
      <xdr:colOff>50800</xdr:colOff>
      <xdr:row>35</xdr:row>
      <xdr:rowOff>137771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6566"/>
          <a:ext cx="698500" cy="3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137771</xdr:rowOff>
    </xdr:from>
    <xdr:to>
      <xdr:col>22</xdr:col>
      <xdr:colOff>114300</xdr:colOff>
      <xdr:row>35</xdr:row>
      <xdr:rowOff>182696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48121"/>
          <a:ext cx="698500" cy="4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156901</xdr:rowOff>
    </xdr:from>
    <xdr:to>
      <xdr:col>18</xdr:col>
      <xdr:colOff>177800</xdr:colOff>
      <xdr:row>35</xdr:row>
      <xdr:rowOff>182696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67251"/>
          <a:ext cx="698500" cy="2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99979</xdr:rowOff>
    </xdr:from>
    <xdr:to>
      <xdr:col>29</xdr:col>
      <xdr:colOff>177800</xdr:colOff>
      <xdr:row>35</xdr:row>
      <xdr:rowOff>201579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72056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55416</xdr:rowOff>
    </xdr:from>
    <xdr:to>
      <xdr:col>26</xdr:col>
      <xdr:colOff>101600</xdr:colOff>
      <xdr:row>35</xdr:row>
      <xdr:rowOff>157016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167193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3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86971</xdr:rowOff>
    </xdr:from>
    <xdr:to>
      <xdr:col>22</xdr:col>
      <xdr:colOff>165100</xdr:colOff>
      <xdr:row>35</xdr:row>
      <xdr:rowOff>188571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198748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131896</xdr:rowOff>
    </xdr:from>
    <xdr:to>
      <xdr:col>19</xdr:col>
      <xdr:colOff>38100</xdr:colOff>
      <xdr:row>35</xdr:row>
      <xdr:rowOff>233496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243673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106101</xdr:rowOff>
    </xdr:from>
    <xdr:to>
      <xdr:col>15</xdr:col>
      <xdr:colOff>101600</xdr:colOff>
      <xdr:row>35</xdr:row>
      <xdr:rowOff>207701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1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217878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8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
2,995
167.96
5,495,750
5,459,111
36,635
2,399,949
4,103,742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7716</xdr:rowOff>
    </xdr:from>
    <xdr:to>
      <xdr:col>24</xdr:col>
      <xdr:colOff>63500</xdr:colOff>
      <xdr:row>37</xdr:row>
      <xdr:rowOff>8505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1366"/>
          <a:ext cx="8382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8505</xdr:rowOff>
    </xdr:from>
    <xdr:to>
      <xdr:col>19</xdr:col>
      <xdr:colOff>177800</xdr:colOff>
      <xdr:row>37</xdr:row>
      <xdr:rowOff>24945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2155"/>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24945</xdr:rowOff>
    </xdr:from>
    <xdr:to>
      <xdr:col>15</xdr:col>
      <xdr:colOff>50800</xdr:colOff>
      <xdr:row>37</xdr:row>
      <xdr:rowOff>25362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8595"/>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25362</xdr:rowOff>
    </xdr:from>
    <xdr:to>
      <xdr:col>10</xdr:col>
      <xdr:colOff>114300</xdr:colOff>
      <xdr:row>37</xdr:row>
      <xdr:rowOff>46793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69012"/>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128366</xdr:rowOff>
    </xdr:from>
    <xdr:to>
      <xdr:col>24</xdr:col>
      <xdr:colOff>114300</xdr:colOff>
      <xdr:row>37</xdr:row>
      <xdr:rowOff>58516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106793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129155</xdr:rowOff>
    </xdr:from>
    <xdr:to>
      <xdr:col>20</xdr:col>
      <xdr:colOff>38100</xdr:colOff>
      <xdr:row>37</xdr:row>
      <xdr:rowOff>59305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50432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145595</xdr:rowOff>
    </xdr:from>
    <xdr:to>
      <xdr:col>15</xdr:col>
      <xdr:colOff>101600</xdr:colOff>
      <xdr:row>37</xdr:row>
      <xdr:rowOff>75745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66872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146012</xdr:rowOff>
    </xdr:from>
    <xdr:to>
      <xdr:col>10</xdr:col>
      <xdr:colOff>165100</xdr:colOff>
      <xdr:row>37</xdr:row>
      <xdr:rowOff>76162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67289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167443</xdr:rowOff>
    </xdr:from>
    <xdr:to>
      <xdr:col>6</xdr:col>
      <xdr:colOff>38100</xdr:colOff>
      <xdr:row>37</xdr:row>
      <xdr:rowOff>97593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88720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26101</xdr:rowOff>
    </xdr:from>
    <xdr:to>
      <xdr:col>24</xdr:col>
      <xdr:colOff>63500</xdr:colOff>
      <xdr:row>57</xdr:row>
      <xdr:rowOff>46758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8751"/>
          <a:ext cx="8382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46758</xdr:rowOff>
    </xdr:from>
    <xdr:to>
      <xdr:col>19</xdr:col>
      <xdr:colOff>177800</xdr:colOff>
      <xdr:row>57</xdr:row>
      <xdr:rowOff>81976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9408"/>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81976</xdr:rowOff>
    </xdr:from>
    <xdr:to>
      <xdr:col>15</xdr:col>
      <xdr:colOff>50800</xdr:colOff>
      <xdr:row>57</xdr:row>
      <xdr:rowOff>127764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4626"/>
          <a:ext cx="889000" cy="4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127764</xdr:rowOff>
    </xdr:from>
    <xdr:to>
      <xdr:col>10</xdr:col>
      <xdr:colOff>114300</xdr:colOff>
      <xdr:row>57</xdr:row>
      <xdr:rowOff>144590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0414"/>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146751</xdr:rowOff>
    </xdr:from>
    <xdr:to>
      <xdr:col>24</xdr:col>
      <xdr:colOff>114300</xdr:colOff>
      <xdr:row>57</xdr:row>
      <xdr:rowOff>76901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169628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9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167408</xdr:rowOff>
    </xdr:from>
    <xdr:to>
      <xdr:col>20</xdr:col>
      <xdr:colOff>38100</xdr:colOff>
      <xdr:row>57</xdr:row>
      <xdr:rowOff>97558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114085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4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31176</xdr:rowOff>
    </xdr:from>
    <xdr:to>
      <xdr:col>15</xdr:col>
      <xdr:colOff>101600</xdr:colOff>
      <xdr:row>57</xdr:row>
      <xdr:rowOff>132776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149303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7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76964</xdr:rowOff>
    </xdr:from>
    <xdr:to>
      <xdr:col>10</xdr:col>
      <xdr:colOff>165100</xdr:colOff>
      <xdr:row>58</xdr:row>
      <xdr:rowOff>7114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169691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93790</xdr:rowOff>
    </xdr:from>
    <xdr:to>
      <xdr:col>6</xdr:col>
      <xdr:colOff>38100</xdr:colOff>
      <xdr:row>58</xdr:row>
      <xdr:rowOff>23940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73338</xdr:rowOff>
    </xdr:from>
    <xdr:to>
      <xdr:col>24</xdr:col>
      <xdr:colOff>63500</xdr:colOff>
      <xdr:row>77</xdr:row>
      <xdr:rowOff>87534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4988"/>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26237</xdr:rowOff>
    </xdr:from>
    <xdr:to>
      <xdr:col>19</xdr:col>
      <xdr:colOff>177800</xdr:colOff>
      <xdr:row>77</xdr:row>
      <xdr:rowOff>73338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27887"/>
          <a:ext cx="889000" cy="4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26237</xdr:rowOff>
    </xdr:from>
    <xdr:to>
      <xdr:col>15</xdr:col>
      <xdr:colOff>50800</xdr:colOff>
      <xdr:row>77</xdr:row>
      <xdr:rowOff>100710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7887"/>
          <a:ext cx="889000" cy="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100710</xdr:rowOff>
    </xdr:from>
    <xdr:to>
      <xdr:col>10</xdr:col>
      <xdr:colOff>114300</xdr:colOff>
      <xdr:row>78</xdr:row>
      <xdr:rowOff>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2360"/>
          <a:ext cx="889000" cy="7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36734</xdr:rowOff>
    </xdr:from>
    <xdr:to>
      <xdr:col>24</xdr:col>
      <xdr:colOff>114300</xdr:colOff>
      <xdr:row>77</xdr:row>
      <xdr:rowOff>138334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59611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8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22538</xdr:rowOff>
    </xdr:from>
    <xdr:to>
      <xdr:col>20</xdr:col>
      <xdr:colOff>38100</xdr:colOff>
      <xdr:row>77</xdr:row>
      <xdr:rowOff>124138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140665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146887</xdr:rowOff>
    </xdr:from>
    <xdr:to>
      <xdr:col>15</xdr:col>
      <xdr:colOff>101600</xdr:colOff>
      <xdr:row>77</xdr:row>
      <xdr:rowOff>77037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93563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49910</xdr:rowOff>
    </xdr:from>
    <xdr:to>
      <xdr:col>10</xdr:col>
      <xdr:colOff>165100</xdr:colOff>
      <xdr:row>77</xdr:row>
      <xdr:rowOff>151510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168037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120679</xdr:rowOff>
    </xdr:from>
    <xdr:to>
      <xdr:col>6</xdr:col>
      <xdr:colOff>38100</xdr:colOff>
      <xdr:row>78</xdr:row>
      <xdr:rowOff>50829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67356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9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17901</xdr:rowOff>
    </xdr:from>
    <xdr:to>
      <xdr:col>24</xdr:col>
      <xdr:colOff>63500</xdr:colOff>
      <xdr:row>93</xdr:row>
      <xdr:rowOff>101043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62751"/>
          <a:ext cx="8382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154040</xdr:rowOff>
    </xdr:from>
    <xdr:to>
      <xdr:col>19</xdr:col>
      <xdr:colOff>177800</xdr:colOff>
      <xdr:row>93</xdr:row>
      <xdr:rowOff>101043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927440"/>
          <a:ext cx="889000" cy="1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154040</xdr:rowOff>
    </xdr:from>
    <xdr:to>
      <xdr:col>15</xdr:col>
      <xdr:colOff>50800</xdr:colOff>
      <xdr:row>94</xdr:row>
      <xdr:rowOff>98842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927440"/>
          <a:ext cx="889000" cy="28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98842</xdr:rowOff>
    </xdr:from>
    <xdr:to>
      <xdr:col>10</xdr:col>
      <xdr:colOff>114300</xdr:colOff>
      <xdr:row>94</xdr:row>
      <xdr:rowOff>126037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15142"/>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138551</xdr:rowOff>
    </xdr:from>
    <xdr:to>
      <xdr:col>24</xdr:col>
      <xdr:colOff>114300</xdr:colOff>
      <xdr:row>93</xdr:row>
      <xdr:rowOff>68701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161428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6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50243</xdr:rowOff>
    </xdr:from>
    <xdr:to>
      <xdr:col>20</xdr:col>
      <xdr:colOff>38100</xdr:colOff>
      <xdr:row>93</xdr:row>
      <xdr:rowOff>151843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9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168370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77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103240</xdr:rowOff>
    </xdr:from>
    <xdr:to>
      <xdr:col>15</xdr:col>
      <xdr:colOff>101600</xdr:colOff>
      <xdr:row>93</xdr:row>
      <xdr:rowOff>33390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49917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5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48042</xdr:rowOff>
    </xdr:from>
    <xdr:to>
      <xdr:col>10</xdr:col>
      <xdr:colOff>165100</xdr:colOff>
      <xdr:row>94</xdr:row>
      <xdr:rowOff>149642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166169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93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75237</xdr:rowOff>
    </xdr:from>
    <xdr:to>
      <xdr:col>6</xdr:col>
      <xdr:colOff>38100</xdr:colOff>
      <xdr:row>95</xdr:row>
      <xdr:rowOff>5387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21914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96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65449</xdr:rowOff>
    </xdr:from>
    <xdr:to>
      <xdr:col>55</xdr:col>
      <xdr:colOff>0</xdr:colOff>
      <xdr:row>36</xdr:row>
      <xdr:rowOff>108481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37649"/>
          <a:ext cx="838200" cy="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65449</xdr:rowOff>
    </xdr:from>
    <xdr:to>
      <xdr:col>50</xdr:col>
      <xdr:colOff>114300</xdr:colOff>
      <xdr:row>36</xdr:row>
      <xdr:rowOff>153014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37649"/>
          <a:ext cx="889000" cy="8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143137</xdr:rowOff>
    </xdr:from>
    <xdr:to>
      <xdr:col>45</xdr:col>
      <xdr:colOff>177800</xdr:colOff>
      <xdr:row>36</xdr:row>
      <xdr:rowOff>153014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43887"/>
          <a:ext cx="889000" cy="1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143137</xdr:rowOff>
    </xdr:from>
    <xdr:to>
      <xdr:col>41</xdr:col>
      <xdr:colOff>50800</xdr:colOff>
      <xdr:row>37</xdr:row>
      <xdr:rowOff>29787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43887"/>
          <a:ext cx="889000" cy="2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57681</xdr:rowOff>
    </xdr:from>
    <xdr:to>
      <xdr:col>55</xdr:col>
      <xdr:colOff>50800</xdr:colOff>
      <xdr:row>36</xdr:row>
      <xdr:rowOff>159281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36108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14649</xdr:rowOff>
    </xdr:from>
    <xdr:to>
      <xdr:col>50</xdr:col>
      <xdr:colOff>165100</xdr:colOff>
      <xdr:row>36</xdr:row>
      <xdr:rowOff>116249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132776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6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102214</xdr:rowOff>
    </xdr:from>
    <xdr:to>
      <xdr:col>46</xdr:col>
      <xdr:colOff>38100</xdr:colOff>
      <xdr:row>37</xdr:row>
      <xdr:rowOff>32364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23491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6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92337</xdr:rowOff>
    </xdr:from>
    <xdr:to>
      <xdr:col>41</xdr:col>
      <xdr:colOff>101600</xdr:colOff>
      <xdr:row>36</xdr:row>
      <xdr:rowOff>22487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13614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8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150437</xdr:rowOff>
    </xdr:from>
    <xdr:to>
      <xdr:col>36</xdr:col>
      <xdr:colOff>165100</xdr:colOff>
      <xdr:row>37</xdr:row>
      <xdr:rowOff>80587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71714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1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159680</xdr:rowOff>
    </xdr:from>
    <xdr:to>
      <xdr:col>55</xdr:col>
      <xdr:colOff>0</xdr:colOff>
      <xdr:row>58</xdr:row>
      <xdr:rowOff>56000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60880"/>
          <a:ext cx="838200" cy="2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56000</xdr:rowOff>
    </xdr:from>
    <xdr:to>
      <xdr:col>50</xdr:col>
      <xdr:colOff>114300</xdr:colOff>
      <xdr:row>58</xdr:row>
      <xdr:rowOff>90931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0100"/>
          <a:ext cx="889000" cy="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90931</xdr:rowOff>
    </xdr:from>
    <xdr:to>
      <xdr:col>45</xdr:col>
      <xdr:colOff>177800</xdr:colOff>
      <xdr:row>58</xdr:row>
      <xdr:rowOff>130370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35031"/>
          <a:ext cx="889000" cy="3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121279</xdr:rowOff>
    </xdr:from>
    <xdr:to>
      <xdr:col>41</xdr:col>
      <xdr:colOff>50800</xdr:colOff>
      <xdr:row>58</xdr:row>
      <xdr:rowOff>130370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65379"/>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108880</xdr:rowOff>
    </xdr:from>
    <xdr:to>
      <xdr:col>55</xdr:col>
      <xdr:colOff>50800</xdr:colOff>
      <xdr:row>57</xdr:row>
      <xdr:rowOff>39030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131757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6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5200</xdr:rowOff>
    </xdr:from>
    <xdr:to>
      <xdr:col>50</xdr:col>
      <xdr:colOff>165100</xdr:colOff>
      <xdr:row>58</xdr:row>
      <xdr:rowOff>106800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97927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4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40131</xdr:rowOff>
    </xdr:from>
    <xdr:to>
      <xdr:col>46</xdr:col>
      <xdr:colOff>38100</xdr:colOff>
      <xdr:row>58</xdr:row>
      <xdr:rowOff>141731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132858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79570</xdr:rowOff>
    </xdr:from>
    <xdr:to>
      <xdr:col>41</xdr:col>
      <xdr:colOff>101600</xdr:colOff>
      <xdr:row>59</xdr:row>
      <xdr:rowOff>9720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70479</xdr:rowOff>
    </xdr:from>
    <xdr:to>
      <xdr:col>36</xdr:col>
      <xdr:colOff>165100</xdr:colOff>
      <xdr:row>59</xdr:row>
      <xdr:rowOff>629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163206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57838</xdr:rowOff>
    </xdr:from>
    <xdr:to>
      <xdr:col>55</xdr:col>
      <xdr:colOff>0</xdr:colOff>
      <xdr:row>79</xdr:row>
      <xdr:rowOff>28488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59488"/>
          <a:ext cx="838200" cy="3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28488</xdr:rowOff>
    </xdr:from>
    <xdr:to>
      <xdr:col>50</xdr:col>
      <xdr:colOff>114300</xdr:colOff>
      <xdr:row>79</xdr:row>
      <xdr:rowOff>84299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73038"/>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57525</xdr:rowOff>
    </xdr:from>
    <xdr:to>
      <xdr:col>45</xdr:col>
      <xdr:colOff>177800</xdr:colOff>
      <xdr:row>79</xdr:row>
      <xdr:rowOff>84299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02075"/>
          <a:ext cx="889000" cy="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57525</xdr:rowOff>
    </xdr:from>
    <xdr:to>
      <xdr:col>41</xdr:col>
      <xdr:colOff>50800</xdr:colOff>
      <xdr:row>79</xdr:row>
      <xdr:rowOff>97689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02075"/>
          <a:ext cx="889000" cy="4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7038</xdr:rowOff>
    </xdr:from>
    <xdr:to>
      <xdr:col>55</xdr:col>
      <xdr:colOff>50800</xdr:colOff>
      <xdr:row>77</xdr:row>
      <xdr:rowOff>108638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29915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6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149138</xdr:rowOff>
    </xdr:from>
    <xdr:to>
      <xdr:col>50</xdr:col>
      <xdr:colOff>165100</xdr:colOff>
      <xdr:row>79</xdr:row>
      <xdr:rowOff>79288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33499</xdr:rowOff>
    </xdr:from>
    <xdr:to>
      <xdr:col>46</xdr:col>
      <xdr:colOff>38100</xdr:colOff>
      <xdr:row>79</xdr:row>
      <xdr:rowOff>135099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126226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6725</xdr:rowOff>
    </xdr:from>
    <xdr:to>
      <xdr:col>41</xdr:col>
      <xdr:colOff>101600</xdr:colOff>
      <xdr:row>79</xdr:row>
      <xdr:rowOff>108325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99452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46889</xdr:rowOff>
    </xdr:from>
    <xdr:to>
      <xdr:col>36</xdr:col>
      <xdr:colOff>165100</xdr:colOff>
      <xdr:row>79</xdr:row>
      <xdr:rowOff>148489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139616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146438</xdr:rowOff>
    </xdr:from>
    <xdr:to>
      <xdr:col>55</xdr:col>
      <xdr:colOff>0</xdr:colOff>
      <xdr:row>99</xdr:row>
      <xdr:rowOff>11880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48538"/>
          <a:ext cx="8382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11880</xdr:rowOff>
    </xdr:from>
    <xdr:to>
      <xdr:col>50</xdr:col>
      <xdr:colOff>114300</xdr:colOff>
      <xdr:row>99</xdr:row>
      <xdr:rowOff>45600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85430"/>
          <a:ext cx="889000" cy="3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45600</xdr:rowOff>
    </xdr:from>
    <xdr:to>
      <xdr:col>45</xdr:col>
      <xdr:colOff>177800</xdr:colOff>
      <xdr:row>99</xdr:row>
      <xdr:rowOff>53293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19150"/>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8677</xdr:rowOff>
    </xdr:from>
    <xdr:to>
      <xdr:col>41</xdr:col>
      <xdr:colOff>50800</xdr:colOff>
      <xdr:row>99</xdr:row>
      <xdr:rowOff>53293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82227"/>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95638</xdr:rowOff>
    </xdr:from>
    <xdr:to>
      <xdr:col>55</xdr:col>
      <xdr:colOff>50800</xdr:colOff>
      <xdr:row>99</xdr:row>
      <xdr:rowOff>25788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10565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132530</xdr:rowOff>
    </xdr:from>
    <xdr:to>
      <xdr:col>50</xdr:col>
      <xdr:colOff>165100</xdr:colOff>
      <xdr:row>99</xdr:row>
      <xdr:rowOff>62680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53807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2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166250</xdr:rowOff>
    </xdr:from>
    <xdr:to>
      <xdr:col>46</xdr:col>
      <xdr:colOff>38100</xdr:colOff>
      <xdr:row>99</xdr:row>
      <xdr:rowOff>96400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87527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2493</xdr:rowOff>
    </xdr:from>
    <xdr:to>
      <xdr:col>41</xdr:col>
      <xdr:colOff>101600</xdr:colOff>
      <xdr:row>99</xdr:row>
      <xdr:rowOff>104093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95220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6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129327</xdr:rowOff>
    </xdr:from>
    <xdr:to>
      <xdr:col>36</xdr:col>
      <xdr:colOff>165100</xdr:colOff>
      <xdr:row>99</xdr:row>
      <xdr:rowOff>59477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50604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96238</xdr:rowOff>
    </xdr:from>
    <xdr:to>
      <xdr:col>85</xdr:col>
      <xdr:colOff>127000</xdr:colOff>
      <xdr:row>77</xdr:row>
      <xdr:rowOff>103008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97888"/>
          <a:ext cx="8382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101411</xdr:rowOff>
    </xdr:from>
    <xdr:to>
      <xdr:col>81</xdr:col>
      <xdr:colOff>50800</xdr:colOff>
      <xdr:row>77</xdr:row>
      <xdr:rowOff>103008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03061"/>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101411</xdr:rowOff>
    </xdr:from>
    <xdr:to>
      <xdr:col>76</xdr:col>
      <xdr:colOff>114300</xdr:colOff>
      <xdr:row>77</xdr:row>
      <xdr:rowOff>130973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03061"/>
          <a:ext cx="889000" cy="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117435</xdr:rowOff>
    </xdr:from>
    <xdr:to>
      <xdr:col>71</xdr:col>
      <xdr:colOff>177800</xdr:colOff>
      <xdr:row>77</xdr:row>
      <xdr:rowOff>130973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19085"/>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45438</xdr:rowOff>
    </xdr:from>
    <xdr:to>
      <xdr:col>85</xdr:col>
      <xdr:colOff>177800</xdr:colOff>
      <xdr:row>77</xdr:row>
      <xdr:rowOff>147038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23865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2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52208</xdr:rowOff>
    </xdr:from>
    <xdr:to>
      <xdr:col>81</xdr:col>
      <xdr:colOff>101600</xdr:colOff>
      <xdr:row>77</xdr:row>
      <xdr:rowOff>153808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144935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4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50611</xdr:rowOff>
    </xdr:from>
    <xdr:to>
      <xdr:col>76</xdr:col>
      <xdr:colOff>165100</xdr:colOff>
      <xdr:row>77</xdr:row>
      <xdr:rowOff>152211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143338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80173</xdr:rowOff>
    </xdr:from>
    <xdr:to>
      <xdr:col>72</xdr:col>
      <xdr:colOff>38100</xdr:colOff>
      <xdr:row>78</xdr:row>
      <xdr:rowOff>10323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1450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7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66635</xdr:rowOff>
    </xdr:from>
    <xdr:to>
      <xdr:col>67</xdr:col>
      <xdr:colOff>101600</xdr:colOff>
      <xdr:row>77</xdr:row>
      <xdr:rowOff>168235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159362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67742</xdr:rowOff>
    </xdr:from>
    <xdr:to>
      <xdr:col>85</xdr:col>
      <xdr:colOff>127000</xdr:colOff>
      <xdr:row>98</xdr:row>
      <xdr:rowOff>81093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69842"/>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1716</xdr:rowOff>
    </xdr:from>
    <xdr:to>
      <xdr:col>81</xdr:col>
      <xdr:colOff>50800</xdr:colOff>
      <xdr:row>98</xdr:row>
      <xdr:rowOff>67742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03816"/>
          <a:ext cx="889000" cy="6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1716</xdr:rowOff>
    </xdr:from>
    <xdr:to>
      <xdr:col>76</xdr:col>
      <xdr:colOff>114300</xdr:colOff>
      <xdr:row>98</xdr:row>
      <xdr:rowOff>140174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03816"/>
          <a:ext cx="889000" cy="1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140174</xdr:rowOff>
    </xdr:from>
    <xdr:to>
      <xdr:col>71</xdr:col>
      <xdr:colOff>177800</xdr:colOff>
      <xdr:row>98</xdr:row>
      <xdr:rowOff>163291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42274"/>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30293</xdr:rowOff>
    </xdr:from>
    <xdr:to>
      <xdr:col>85</xdr:col>
      <xdr:colOff>177800</xdr:colOff>
      <xdr:row>98</xdr:row>
      <xdr:rowOff>131893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16942</xdr:rowOff>
    </xdr:from>
    <xdr:to>
      <xdr:col>81</xdr:col>
      <xdr:colOff>101600</xdr:colOff>
      <xdr:row>98</xdr:row>
      <xdr:rowOff>118542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109669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91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122366</xdr:rowOff>
    </xdr:from>
    <xdr:to>
      <xdr:col>76</xdr:col>
      <xdr:colOff>165100</xdr:colOff>
      <xdr:row>98</xdr:row>
      <xdr:rowOff>52516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69043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2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89374</xdr:rowOff>
    </xdr:from>
    <xdr:to>
      <xdr:col>72</xdr:col>
      <xdr:colOff>38100</xdr:colOff>
      <xdr:row>99</xdr:row>
      <xdr:rowOff>19524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10651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112491</xdr:rowOff>
    </xdr:from>
    <xdr:to>
      <xdr:col>67</xdr:col>
      <xdr:colOff>101600</xdr:colOff>
      <xdr:row>99</xdr:row>
      <xdr:rowOff>42641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33768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62170</xdr:rowOff>
    </xdr:from>
    <xdr:to>
      <xdr:col>116</xdr:col>
      <xdr:colOff>63500</xdr:colOff>
      <xdr:row>76</xdr:row>
      <xdr:rowOff>156821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92370"/>
          <a:ext cx="838200" cy="9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62170</xdr:rowOff>
    </xdr:from>
    <xdr:to>
      <xdr:col>111</xdr:col>
      <xdr:colOff>177800</xdr:colOff>
      <xdr:row>76</xdr:row>
      <xdr:rowOff>90140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92370"/>
          <a:ext cx="889000" cy="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90140</xdr:rowOff>
    </xdr:from>
    <xdr:to>
      <xdr:col>107</xdr:col>
      <xdr:colOff>50800</xdr:colOff>
      <xdr:row>76</xdr:row>
      <xdr:rowOff>99475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20340"/>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93154</xdr:rowOff>
    </xdr:from>
    <xdr:to>
      <xdr:col>102</xdr:col>
      <xdr:colOff>114300</xdr:colOff>
      <xdr:row>76</xdr:row>
      <xdr:rowOff>99475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23354"/>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106021</xdr:rowOff>
    </xdr:from>
    <xdr:to>
      <xdr:col>116</xdr:col>
      <xdr:colOff>114300</xdr:colOff>
      <xdr:row>77</xdr:row>
      <xdr:rowOff>36171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84448</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1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11370</xdr:rowOff>
    </xdr:from>
    <xdr:to>
      <xdr:col>112</xdr:col>
      <xdr:colOff>38100</xdr:colOff>
      <xdr:row>76</xdr:row>
      <xdr:rowOff>112970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129498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1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39340</xdr:rowOff>
    </xdr:from>
    <xdr:to>
      <xdr:col>107</xdr:col>
      <xdr:colOff>101600</xdr:colOff>
      <xdr:row>76</xdr:row>
      <xdr:rowOff>140940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157466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4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48675</xdr:rowOff>
    </xdr:from>
    <xdr:to>
      <xdr:col>102</xdr:col>
      <xdr:colOff>165100</xdr:colOff>
      <xdr:row>76</xdr:row>
      <xdr:rowOff>150275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166801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42354</xdr:rowOff>
    </xdr:from>
    <xdr:to>
      <xdr:col>98</xdr:col>
      <xdr:colOff>38100</xdr:colOff>
      <xdr:row>76</xdr:row>
      <xdr:rowOff>143954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160480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4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歳出決算総額での住民一人あたりのコストは</a:t>
          </a:r>
          <a:r>
            <a:rPr kumimoji="1" lang="en-US" altLang="ja-JP" sz="1300">
              <a:latin typeface="ＭＳ Ｐゴシック" panose="020B0600070205080204" pitchFamily="50" charset="-128"/>
              <a:ea typeface="ＭＳ Ｐゴシック" panose="020B0600070205080204" pitchFamily="50" charset="-128"/>
            </a:rPr>
            <a:t>1,796</a:t>
          </a:r>
          <a:r>
            <a:rPr kumimoji="1" lang="ja-JP" altLang="en-US" sz="1300">
              <a:latin typeface="ＭＳ Ｐゴシック" panose="020B0600070205080204" pitchFamily="50" charset="-128"/>
              <a:ea typeface="ＭＳ Ｐゴシック" panose="020B0600070205080204" pitchFamily="50" charset="-128"/>
            </a:rPr>
            <a:t>千円で前年度比</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千円増となった。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扶助費及び維持補修費は、事業実施に伴う委託料、施設入所をはじめとした社会保障関係費や公共施設等の修繕経費の増加から、それぞれ類似団体内平均値を上回っている。また、普通建設事業費（うち新規整備）については、すこやか子育て支援センター建設事業により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これらの経費については、公共施設の耐用年数の経過状況や進行する高齢化を考慮すると、今後更に増加することが見込まれ、その他の経費についても、今後の人口減少等により住民一人あたりのコストの増加が懸念されることから、事務の効率化や事務事業の見直しを進め、経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
2,995
167.96
5,495,750
5,459,111
36,635
2,399,949
4,103,742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29134</xdr:rowOff>
    </xdr:from>
    <xdr:to>
      <xdr:col>24</xdr:col>
      <xdr:colOff>63500</xdr:colOff>
      <xdr:row>37</xdr:row>
      <xdr:rowOff>34658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72784"/>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34658</xdr:rowOff>
    </xdr:from>
    <xdr:to>
      <xdr:col>19</xdr:col>
      <xdr:colOff>177800</xdr:colOff>
      <xdr:row>37</xdr:row>
      <xdr:rowOff>72053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78308"/>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72053</xdr:rowOff>
    </xdr:from>
    <xdr:to>
      <xdr:col>15</xdr:col>
      <xdr:colOff>50800</xdr:colOff>
      <xdr:row>37</xdr:row>
      <xdr:rowOff>76911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15703"/>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68853</xdr:rowOff>
    </xdr:from>
    <xdr:to>
      <xdr:col>10</xdr:col>
      <xdr:colOff>114300</xdr:colOff>
      <xdr:row>37</xdr:row>
      <xdr:rowOff>76911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2503"/>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149784</xdr:rowOff>
    </xdr:from>
    <xdr:to>
      <xdr:col>24</xdr:col>
      <xdr:colOff>114300</xdr:colOff>
      <xdr:row>37</xdr:row>
      <xdr:rowOff>79934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155308</xdr:rowOff>
    </xdr:from>
    <xdr:to>
      <xdr:col>20</xdr:col>
      <xdr:colOff>38100</xdr:colOff>
      <xdr:row>37</xdr:row>
      <xdr:rowOff>85458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101985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21253</xdr:rowOff>
    </xdr:from>
    <xdr:to>
      <xdr:col>15</xdr:col>
      <xdr:colOff>101600</xdr:colOff>
      <xdr:row>37</xdr:row>
      <xdr:rowOff>122853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26111</xdr:rowOff>
    </xdr:from>
    <xdr:to>
      <xdr:col>10</xdr:col>
      <xdr:colOff>165100</xdr:colOff>
      <xdr:row>37</xdr:row>
      <xdr:rowOff>127711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118838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18053</xdr:rowOff>
    </xdr:from>
    <xdr:to>
      <xdr:col>6</xdr:col>
      <xdr:colOff>38100</xdr:colOff>
      <xdr:row>37</xdr:row>
      <xdr:rowOff>119653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110780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8282</xdr:rowOff>
    </xdr:from>
    <xdr:to>
      <xdr:col>24</xdr:col>
      <xdr:colOff>63500</xdr:colOff>
      <xdr:row>57</xdr:row>
      <xdr:rowOff>31035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80932"/>
          <a:ext cx="8382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152722</xdr:rowOff>
    </xdr:from>
    <xdr:to>
      <xdr:col>19</xdr:col>
      <xdr:colOff>177800</xdr:colOff>
      <xdr:row>57</xdr:row>
      <xdr:rowOff>8282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53922"/>
          <a:ext cx="889000" cy="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152722</xdr:rowOff>
    </xdr:from>
    <xdr:to>
      <xdr:col>15</xdr:col>
      <xdr:colOff>50800</xdr:colOff>
      <xdr:row>57</xdr:row>
      <xdr:rowOff>15649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53922"/>
          <a:ext cx="8890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15649</xdr:rowOff>
    </xdr:from>
    <xdr:to>
      <xdr:col>10</xdr:col>
      <xdr:colOff>114300</xdr:colOff>
      <xdr:row>57</xdr:row>
      <xdr:rowOff>77704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88299"/>
          <a:ext cx="889000" cy="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151685</xdr:rowOff>
    </xdr:from>
    <xdr:to>
      <xdr:col>24</xdr:col>
      <xdr:colOff>114300</xdr:colOff>
      <xdr:row>57</xdr:row>
      <xdr:rowOff>81835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5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128932</xdr:rowOff>
    </xdr:from>
    <xdr:to>
      <xdr:col>20</xdr:col>
      <xdr:colOff>38100</xdr:colOff>
      <xdr:row>57</xdr:row>
      <xdr:rowOff>59082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50209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2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101922</xdr:rowOff>
    </xdr:from>
    <xdr:to>
      <xdr:col>15</xdr:col>
      <xdr:colOff>101600</xdr:colOff>
      <xdr:row>57</xdr:row>
      <xdr:rowOff>32072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48599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7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136299</xdr:rowOff>
    </xdr:from>
    <xdr:to>
      <xdr:col>10</xdr:col>
      <xdr:colOff>165100</xdr:colOff>
      <xdr:row>57</xdr:row>
      <xdr:rowOff>66449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57576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3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26904</xdr:rowOff>
    </xdr:from>
    <xdr:to>
      <xdr:col>6</xdr:col>
      <xdr:colOff>38100</xdr:colOff>
      <xdr:row>57</xdr:row>
      <xdr:rowOff>128504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9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119631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9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144453</xdr:rowOff>
    </xdr:from>
    <xdr:to>
      <xdr:col>24</xdr:col>
      <xdr:colOff>63500</xdr:colOff>
      <xdr:row>75</xdr:row>
      <xdr:rowOff>44048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317403"/>
          <a:ext cx="838200" cy="5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44048</xdr:rowOff>
    </xdr:from>
    <xdr:to>
      <xdr:col>19</xdr:col>
      <xdr:colOff>177800</xdr:colOff>
      <xdr:row>75</xdr:row>
      <xdr:rowOff>93633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02798"/>
          <a:ext cx="889000" cy="4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93633</xdr:rowOff>
    </xdr:from>
    <xdr:to>
      <xdr:col>15</xdr:col>
      <xdr:colOff>50800</xdr:colOff>
      <xdr:row>76</xdr:row>
      <xdr:rowOff>38346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52383"/>
          <a:ext cx="889000" cy="1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38346</xdr:rowOff>
    </xdr:from>
    <xdr:to>
      <xdr:col>10</xdr:col>
      <xdr:colOff>114300</xdr:colOff>
      <xdr:row>76</xdr:row>
      <xdr:rowOff>66405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68546"/>
          <a:ext cx="889000" cy="2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93653</xdr:rowOff>
    </xdr:from>
    <xdr:to>
      <xdr:col>24</xdr:col>
      <xdr:colOff>114300</xdr:colOff>
      <xdr:row>72</xdr:row>
      <xdr:rowOff>23803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8580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1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164698</xdr:rowOff>
    </xdr:from>
    <xdr:to>
      <xdr:col>20</xdr:col>
      <xdr:colOff>38100</xdr:colOff>
      <xdr:row>75</xdr:row>
      <xdr:rowOff>94848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111375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2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42833</xdr:rowOff>
    </xdr:from>
    <xdr:to>
      <xdr:col>15</xdr:col>
      <xdr:colOff>101600</xdr:colOff>
      <xdr:row>75</xdr:row>
      <xdr:rowOff>144433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160960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158996</xdr:rowOff>
    </xdr:from>
    <xdr:to>
      <xdr:col>10</xdr:col>
      <xdr:colOff>165100</xdr:colOff>
      <xdr:row>76</xdr:row>
      <xdr:rowOff>89146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105673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9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15605</xdr:rowOff>
    </xdr:from>
    <xdr:to>
      <xdr:col>6</xdr:col>
      <xdr:colOff>38100</xdr:colOff>
      <xdr:row>76</xdr:row>
      <xdr:rowOff>117205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133732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2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88067</xdr:rowOff>
    </xdr:from>
    <xdr:to>
      <xdr:col>24</xdr:col>
      <xdr:colOff>63500</xdr:colOff>
      <xdr:row>97</xdr:row>
      <xdr:rowOff>109404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18717"/>
          <a:ext cx="8382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109404</xdr:rowOff>
    </xdr:from>
    <xdr:to>
      <xdr:col>19</xdr:col>
      <xdr:colOff>177800</xdr:colOff>
      <xdr:row>97</xdr:row>
      <xdr:rowOff>124606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400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124606</xdr:rowOff>
    </xdr:from>
    <xdr:to>
      <xdr:col>15</xdr:col>
      <xdr:colOff>50800</xdr:colOff>
      <xdr:row>97</xdr:row>
      <xdr:rowOff>166860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55256"/>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164092</xdr:rowOff>
    </xdr:from>
    <xdr:to>
      <xdr:col>10</xdr:col>
      <xdr:colOff>114300</xdr:colOff>
      <xdr:row>97</xdr:row>
      <xdr:rowOff>166860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94742"/>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37267</xdr:rowOff>
    </xdr:from>
    <xdr:to>
      <xdr:col>24</xdr:col>
      <xdr:colOff>114300</xdr:colOff>
      <xdr:row>97</xdr:row>
      <xdr:rowOff>138867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60144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58604</xdr:rowOff>
    </xdr:from>
    <xdr:to>
      <xdr:col>20</xdr:col>
      <xdr:colOff>38100</xdr:colOff>
      <xdr:row>97</xdr:row>
      <xdr:rowOff>160204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5281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6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73806</xdr:rowOff>
    </xdr:from>
    <xdr:to>
      <xdr:col>15</xdr:col>
      <xdr:colOff>101600</xdr:colOff>
      <xdr:row>98</xdr:row>
      <xdr:rowOff>3956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20483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7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116060</xdr:rowOff>
    </xdr:from>
    <xdr:to>
      <xdr:col>10</xdr:col>
      <xdr:colOff>165100</xdr:colOff>
      <xdr:row>98</xdr:row>
      <xdr:rowOff>46210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37337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113292</xdr:rowOff>
    </xdr:from>
    <xdr:to>
      <xdr:col>6</xdr:col>
      <xdr:colOff>38100</xdr:colOff>
      <xdr:row>98</xdr:row>
      <xdr:rowOff>43442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59969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1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98334</xdr:rowOff>
    </xdr:from>
    <xdr:to>
      <xdr:col>55</xdr:col>
      <xdr:colOff>0</xdr:colOff>
      <xdr:row>39</xdr:row>
      <xdr:rowOff>98334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4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97899</xdr:rowOff>
    </xdr:from>
    <xdr:to>
      <xdr:col>50</xdr:col>
      <xdr:colOff>114300</xdr:colOff>
      <xdr:row>39</xdr:row>
      <xdr:rowOff>98334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4449"/>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97899</xdr:rowOff>
    </xdr:from>
    <xdr:to>
      <xdr:col>45</xdr:col>
      <xdr:colOff>177800</xdr:colOff>
      <xdr:row>39</xdr:row>
      <xdr:rowOff>97899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97899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47534</xdr:rowOff>
    </xdr:from>
    <xdr:to>
      <xdr:col>55</xdr:col>
      <xdr:colOff>50800</xdr:colOff>
      <xdr:row>39</xdr:row>
      <xdr:rowOff>149134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133911</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47534</xdr:rowOff>
    </xdr:from>
    <xdr:to>
      <xdr:col>50</xdr:col>
      <xdr:colOff>165100</xdr:colOff>
      <xdr:row>39</xdr:row>
      <xdr:rowOff>149134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140261</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6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47099</xdr:rowOff>
    </xdr:from>
    <xdr:to>
      <xdr:col>46</xdr:col>
      <xdr:colOff>38100</xdr:colOff>
      <xdr:row>39</xdr:row>
      <xdr:rowOff>148699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139826</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138600</xdr:rowOff>
    </xdr:from>
    <xdr:to>
      <xdr:col>55</xdr:col>
      <xdr:colOff>0</xdr:colOff>
      <xdr:row>57</xdr:row>
      <xdr:rowOff>158414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11250"/>
          <a:ext cx="838200" cy="1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138600</xdr:rowOff>
    </xdr:from>
    <xdr:to>
      <xdr:col>50</xdr:col>
      <xdr:colOff>114300</xdr:colOff>
      <xdr:row>57</xdr:row>
      <xdr:rowOff>159163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1250"/>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159163</xdr:rowOff>
    </xdr:from>
    <xdr:to>
      <xdr:col>45</xdr:col>
      <xdr:colOff>177800</xdr:colOff>
      <xdr:row>57</xdr:row>
      <xdr:rowOff>161237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31813"/>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161158</xdr:rowOff>
    </xdr:from>
    <xdr:to>
      <xdr:col>41</xdr:col>
      <xdr:colOff>50800</xdr:colOff>
      <xdr:row>57</xdr:row>
      <xdr:rowOff>161237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33808"/>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107614</xdr:rowOff>
    </xdr:from>
    <xdr:to>
      <xdr:col>55</xdr:col>
      <xdr:colOff>50800</xdr:colOff>
      <xdr:row>58</xdr:row>
      <xdr:rowOff>37764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22541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87800</xdr:rowOff>
    </xdr:from>
    <xdr:to>
      <xdr:col>50</xdr:col>
      <xdr:colOff>165100</xdr:colOff>
      <xdr:row>58</xdr:row>
      <xdr:rowOff>17950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9077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5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108363</xdr:rowOff>
    </xdr:from>
    <xdr:to>
      <xdr:col>46</xdr:col>
      <xdr:colOff>38100</xdr:colOff>
      <xdr:row>58</xdr:row>
      <xdr:rowOff>38513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29640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110437</xdr:rowOff>
    </xdr:from>
    <xdr:to>
      <xdr:col>41</xdr:col>
      <xdr:colOff>101600</xdr:colOff>
      <xdr:row>58</xdr:row>
      <xdr:rowOff>40587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31714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110358</xdr:rowOff>
    </xdr:from>
    <xdr:to>
      <xdr:col>36</xdr:col>
      <xdr:colOff>165100</xdr:colOff>
      <xdr:row>58</xdr:row>
      <xdr:rowOff>40508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135665</xdr:rowOff>
    </xdr:from>
    <xdr:to>
      <xdr:col>55</xdr:col>
      <xdr:colOff>0</xdr:colOff>
      <xdr:row>76</xdr:row>
      <xdr:rowOff>144405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165865"/>
          <a:ext cx="8382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135665</xdr:rowOff>
    </xdr:from>
    <xdr:to>
      <xdr:col>50</xdr:col>
      <xdr:colOff>114300</xdr:colOff>
      <xdr:row>76</xdr:row>
      <xdr:rowOff>145027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16586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141875</xdr:rowOff>
    </xdr:from>
    <xdr:to>
      <xdr:col>45</xdr:col>
      <xdr:colOff>177800</xdr:colOff>
      <xdr:row>76</xdr:row>
      <xdr:rowOff>145027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72075"/>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141875</xdr:rowOff>
    </xdr:from>
    <xdr:to>
      <xdr:col>41</xdr:col>
      <xdr:colOff>50800</xdr:colOff>
      <xdr:row>78</xdr:row>
      <xdr:rowOff>10061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72075"/>
          <a:ext cx="889000" cy="2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93605</xdr:rowOff>
    </xdr:from>
    <xdr:to>
      <xdr:col>55</xdr:col>
      <xdr:colOff>50800</xdr:colOff>
      <xdr:row>77</xdr:row>
      <xdr:rowOff>23755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116482</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7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84865</xdr:rowOff>
    </xdr:from>
    <xdr:to>
      <xdr:col>50</xdr:col>
      <xdr:colOff>165100</xdr:colOff>
      <xdr:row>77</xdr:row>
      <xdr:rowOff>15015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31542</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9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94227</xdr:rowOff>
    </xdr:from>
    <xdr:to>
      <xdr:col>46</xdr:col>
      <xdr:colOff>38100</xdr:colOff>
      <xdr:row>77</xdr:row>
      <xdr:rowOff>24377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40903</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9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91075</xdr:rowOff>
    </xdr:from>
    <xdr:to>
      <xdr:col>41</xdr:col>
      <xdr:colOff>101600</xdr:colOff>
      <xdr:row>77</xdr:row>
      <xdr:rowOff>21225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37753</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130711</xdr:rowOff>
    </xdr:from>
    <xdr:to>
      <xdr:col>36</xdr:col>
      <xdr:colOff>165100</xdr:colOff>
      <xdr:row>78</xdr:row>
      <xdr:rowOff>60861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77388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89777</xdr:rowOff>
    </xdr:from>
    <xdr:to>
      <xdr:col>55</xdr:col>
      <xdr:colOff>0</xdr:colOff>
      <xdr:row>98</xdr:row>
      <xdr:rowOff>103245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91877"/>
          <a:ext cx="8382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72602</xdr:rowOff>
    </xdr:from>
    <xdr:to>
      <xdr:col>50</xdr:col>
      <xdr:colOff>114300</xdr:colOff>
      <xdr:row>98</xdr:row>
      <xdr:rowOff>89777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74702"/>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72602</xdr:rowOff>
    </xdr:from>
    <xdr:to>
      <xdr:col>45</xdr:col>
      <xdr:colOff>177800</xdr:colOff>
      <xdr:row>98</xdr:row>
      <xdr:rowOff>106662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74702"/>
          <a:ext cx="889000" cy="3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76859</xdr:rowOff>
    </xdr:from>
    <xdr:to>
      <xdr:col>41</xdr:col>
      <xdr:colOff>50800</xdr:colOff>
      <xdr:row>98</xdr:row>
      <xdr:rowOff>106662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78959"/>
          <a:ext cx="889000" cy="2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52445</xdr:rowOff>
    </xdr:from>
    <xdr:to>
      <xdr:col>55</xdr:col>
      <xdr:colOff>50800</xdr:colOff>
      <xdr:row>98</xdr:row>
      <xdr:rowOff>154045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138822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6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38977</xdr:rowOff>
    </xdr:from>
    <xdr:to>
      <xdr:col>50</xdr:col>
      <xdr:colOff>165100</xdr:colOff>
      <xdr:row>98</xdr:row>
      <xdr:rowOff>140577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131704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3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21802</xdr:rowOff>
    </xdr:from>
    <xdr:to>
      <xdr:col>46</xdr:col>
      <xdr:colOff>38100</xdr:colOff>
      <xdr:row>98</xdr:row>
      <xdr:rowOff>123402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114529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1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55862</xdr:rowOff>
    </xdr:from>
    <xdr:to>
      <xdr:col>41</xdr:col>
      <xdr:colOff>101600</xdr:colOff>
      <xdr:row>98</xdr:row>
      <xdr:rowOff>157462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148589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5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26059</xdr:rowOff>
    </xdr:from>
    <xdr:to>
      <xdr:col>36</xdr:col>
      <xdr:colOff>165100</xdr:colOff>
      <xdr:row>98</xdr:row>
      <xdr:rowOff>127659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118786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2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163877</xdr:rowOff>
    </xdr:from>
    <xdr:to>
      <xdr:col>85</xdr:col>
      <xdr:colOff>127000</xdr:colOff>
      <xdr:row>37</xdr:row>
      <xdr:rowOff>14894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36077"/>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163877</xdr:rowOff>
    </xdr:from>
    <xdr:to>
      <xdr:col>81</xdr:col>
      <xdr:colOff>50800</xdr:colOff>
      <xdr:row>37</xdr:row>
      <xdr:rowOff>10468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36077"/>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2801</xdr:rowOff>
    </xdr:from>
    <xdr:to>
      <xdr:col>76</xdr:col>
      <xdr:colOff>114300</xdr:colOff>
      <xdr:row>37</xdr:row>
      <xdr:rowOff>10468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46451"/>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2801</xdr:rowOff>
    </xdr:from>
    <xdr:to>
      <xdr:col>71</xdr:col>
      <xdr:colOff>177800</xdr:colOff>
      <xdr:row>37</xdr:row>
      <xdr:rowOff>27855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46451"/>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135544</xdr:rowOff>
    </xdr:from>
    <xdr:to>
      <xdr:col>85</xdr:col>
      <xdr:colOff>177800</xdr:colOff>
      <xdr:row>37</xdr:row>
      <xdr:rowOff>65694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158421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113077</xdr:rowOff>
    </xdr:from>
    <xdr:to>
      <xdr:col>81</xdr:col>
      <xdr:colOff>101600</xdr:colOff>
      <xdr:row>37</xdr:row>
      <xdr:rowOff>43227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8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59754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131118</xdr:rowOff>
    </xdr:from>
    <xdr:to>
      <xdr:col>76</xdr:col>
      <xdr:colOff>165100</xdr:colOff>
      <xdr:row>37</xdr:row>
      <xdr:rowOff>61268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77795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123451</xdr:rowOff>
    </xdr:from>
    <xdr:to>
      <xdr:col>72</xdr:col>
      <xdr:colOff>38100</xdr:colOff>
      <xdr:row>37</xdr:row>
      <xdr:rowOff>53601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44728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148505</xdr:rowOff>
    </xdr:from>
    <xdr:to>
      <xdr:col>67</xdr:col>
      <xdr:colOff>101600</xdr:colOff>
      <xdr:row>37</xdr:row>
      <xdr:rowOff>78655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95182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70657</xdr:rowOff>
    </xdr:from>
    <xdr:to>
      <xdr:col>85</xdr:col>
      <xdr:colOff>127000</xdr:colOff>
      <xdr:row>57</xdr:row>
      <xdr:rowOff>169012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43307"/>
          <a:ext cx="8382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169012</xdr:rowOff>
    </xdr:from>
    <xdr:to>
      <xdr:col>81</xdr:col>
      <xdr:colOff>50800</xdr:colOff>
      <xdr:row>58</xdr:row>
      <xdr:rowOff>68243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41662"/>
          <a:ext cx="889000" cy="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54549</xdr:rowOff>
    </xdr:from>
    <xdr:to>
      <xdr:col>76</xdr:col>
      <xdr:colOff>114300</xdr:colOff>
      <xdr:row>58</xdr:row>
      <xdr:rowOff>68243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98649"/>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54549</xdr:rowOff>
    </xdr:from>
    <xdr:to>
      <xdr:col>71</xdr:col>
      <xdr:colOff>177800</xdr:colOff>
      <xdr:row>58</xdr:row>
      <xdr:rowOff>63563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98649"/>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19857</xdr:rowOff>
    </xdr:from>
    <xdr:to>
      <xdr:col>85</xdr:col>
      <xdr:colOff>177800</xdr:colOff>
      <xdr:row>57</xdr:row>
      <xdr:rowOff>121457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42734</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4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118212</xdr:rowOff>
    </xdr:from>
    <xdr:to>
      <xdr:col>81</xdr:col>
      <xdr:colOff>101600</xdr:colOff>
      <xdr:row>58</xdr:row>
      <xdr:rowOff>48362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39489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8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17443</xdr:rowOff>
    </xdr:from>
    <xdr:to>
      <xdr:col>76</xdr:col>
      <xdr:colOff>165100</xdr:colOff>
      <xdr:row>58</xdr:row>
      <xdr:rowOff>119043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110170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3749</xdr:rowOff>
    </xdr:from>
    <xdr:to>
      <xdr:col>72</xdr:col>
      <xdr:colOff>38100</xdr:colOff>
      <xdr:row>58</xdr:row>
      <xdr:rowOff>105349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96476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12763</xdr:rowOff>
    </xdr:from>
    <xdr:to>
      <xdr:col>67</xdr:col>
      <xdr:colOff>101600</xdr:colOff>
      <xdr:row>58</xdr:row>
      <xdr:rowOff>114363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105490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96238</xdr:rowOff>
    </xdr:from>
    <xdr:to>
      <xdr:col>85</xdr:col>
      <xdr:colOff>127000</xdr:colOff>
      <xdr:row>97</xdr:row>
      <xdr:rowOff>103008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26888"/>
          <a:ext cx="8382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101411</xdr:rowOff>
    </xdr:from>
    <xdr:to>
      <xdr:col>81</xdr:col>
      <xdr:colOff>50800</xdr:colOff>
      <xdr:row>97</xdr:row>
      <xdr:rowOff>103008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32061"/>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101411</xdr:rowOff>
    </xdr:from>
    <xdr:to>
      <xdr:col>76</xdr:col>
      <xdr:colOff>114300</xdr:colOff>
      <xdr:row>97</xdr:row>
      <xdr:rowOff>130973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32061"/>
          <a:ext cx="889000" cy="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117435</xdr:rowOff>
    </xdr:from>
    <xdr:to>
      <xdr:col>71</xdr:col>
      <xdr:colOff>177800</xdr:colOff>
      <xdr:row>97</xdr:row>
      <xdr:rowOff>130973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48085"/>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45438</xdr:rowOff>
    </xdr:from>
    <xdr:to>
      <xdr:col>85</xdr:col>
      <xdr:colOff>177800</xdr:colOff>
      <xdr:row>97</xdr:row>
      <xdr:rowOff>147038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23865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5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52208</xdr:rowOff>
    </xdr:from>
    <xdr:to>
      <xdr:col>81</xdr:col>
      <xdr:colOff>101600</xdr:colOff>
      <xdr:row>97</xdr:row>
      <xdr:rowOff>153808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144935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7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50611</xdr:rowOff>
    </xdr:from>
    <xdr:to>
      <xdr:col>76</xdr:col>
      <xdr:colOff>165100</xdr:colOff>
      <xdr:row>97</xdr:row>
      <xdr:rowOff>152211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143338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7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80173</xdr:rowOff>
    </xdr:from>
    <xdr:to>
      <xdr:col>72</xdr:col>
      <xdr:colOff>38100</xdr:colOff>
      <xdr:row>98</xdr:row>
      <xdr:rowOff>10323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1450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0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66635</xdr:rowOff>
    </xdr:from>
    <xdr:to>
      <xdr:col>67</xdr:col>
      <xdr:colOff>101600</xdr:colOff>
      <xdr:row>97</xdr:row>
      <xdr:rowOff>168235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159362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79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で類似団体内平均値を大きく上回っているが、これはすこやか子育て支援センター建設事業に伴う歳出増によるものである。ただし、普通建設事業費を除いても、類似団体内平均値を上回る推移をしており、社会保障関係費は今後更に増加が見込まれる。</a:t>
          </a:r>
        </a:p>
        <a:p>
          <a:r>
            <a:rPr kumimoji="1" lang="ja-JP" altLang="en-US" sz="1300">
              <a:latin typeface="ＭＳ Ｐゴシック" panose="020B0600070205080204" pitchFamily="50" charset="-128"/>
              <a:ea typeface="ＭＳ Ｐゴシック" panose="020B0600070205080204" pitchFamily="50" charset="-128"/>
            </a:rPr>
            <a:t>　また、商工費も類似団体内平均値を大きく上回っているが、ふるさと納税寄附に対する返礼品関係経費による増が主な要因となっている。</a:t>
          </a:r>
        </a:p>
        <a:p>
          <a:r>
            <a:rPr kumimoji="1" lang="ja-JP" altLang="en-US" sz="1300">
              <a:latin typeface="ＭＳ Ｐゴシック" panose="020B0600070205080204" pitchFamily="50" charset="-128"/>
              <a:ea typeface="ＭＳ Ｐゴシック" panose="020B0600070205080204" pitchFamily="50" charset="-128"/>
            </a:rPr>
            <a:t>　その他の経費についても、今後の人口減少等により住民一人あたりのコストの増加が懸念されることから、事務の効率化や事務事業の見直しを進め、経費の抑制を図る。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今後、物価高騰等による影響で経費が増加し、普通交付税を含めた一般財源の確保が厳しい状況となることが予想されるため、事務事業の見直しにより財政の健全化を図る必要がある。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全会計の実質収支額が黒字であるため、連結実質赤字比率においても赤字額は発生していない。</a:t>
          </a:r>
        </a:p>
        <a:p>
          <a:r>
            <a:rPr kumimoji="1" lang="ja-JP" altLang="en-US" sz="1400">
              <a:latin typeface="ＭＳ ゴシック" pitchFamily="49" charset="-128"/>
              <a:ea typeface="ＭＳ ゴシック" pitchFamily="49" charset="-128"/>
            </a:rPr>
            <a:t>　しかし、簡易水道事業特別会計においては、事業の精査等により一般会計からの繰入れの抑制に努めているものの、公営企業債の元利償還金に係る一般会計繰入金が多額であることから、今後、事務事業の見直し等により、一般会計からの基準外繰入金の額を最小限に抑える必要がある。</a:t>
          </a:r>
        </a:p>
        <a:p>
          <a:r>
            <a:rPr kumimoji="1" lang="ja-JP" altLang="en-US" sz="1400">
              <a:latin typeface="ＭＳ ゴシック" pitchFamily="49" charset="-128"/>
              <a:ea typeface="ＭＳ ゴシック" pitchFamily="49" charset="-128"/>
            </a:rPr>
            <a:t>　また、一般会計においても、物価高騰等による影響で経費が増加し、普通交付税を含めた一般財源の確保が厳しい状況となることが予想されるため、事務事業の見直しにより財政の健全化を図る必要がある。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⑶市町村財政比較分析表のとおり、実質公債費比率は類似団体内平均値を</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％上回っており、平成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終了した統合簡易水道事業に係る元利償還金に対する繰出金が多額となっていることや、すこやか子育て支援センター建設事業等の大型事業の借入に係る償還等により、今後更なる比率の増加が見込まれることから、事業の整理・縮小を図るなど、起債依存型の事業実施を見直す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満期一括償還による借入を行っていないため、該当なし。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令和２年度以降、充当可能財源等が将来負担額を上回っているため将来負担比率は発生していない。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今後、大型事業の借入による地方債現在高の大幅増が想定されるため、事業の整理・縮小を図るなど、事業実施を見直す必要がある。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北海道仁木町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百万円の増等となり、全体で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各基金とも設置目的により適切に積立、取崩を行う。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公共施設等の改修、維持保全その他整備に要する経費の増大に備え、公共施設等整備基金への積立を目標とする。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公共施設等整備基金：公共施設等の改修、維持保全その他整備に要する経費の財源に充てるための積立金。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ふるさと振興基金：ふるさと納税の寄附金等の一部を財源として地域づくり事業の財源に充てるための積立金。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森林環境譲与税基金：森林整備及びその促進に必要な事業に要する経費の財源に充てるための積立金。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公共施設等整備基金：公共施設等の改修等に要する経費の増大に備え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百万円を積立、取崩はなし。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百万円を積立、各種地域づくり事業へ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百万円積立、森林整備等事業へ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公共施設等整備基金：公共施設等の改修等に要する経費の増大に備え、可能な限り積立を行う。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ふるさと振興基金：ふるさと納税の寄附金等の積立、各種地域づくり事業への取崩を行う。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森林環境譲与税基金：森林環境譲与税を積立、森林整備等事業への取崩を行う。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取崩はなく、利子収入の積立のみの増となっている。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財政調整基金は、災害対策の財源その他緊急を要するもの、又はやむを得ない財政需要に応ずる財源に充てるための積立金である。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今年度は取崩がなかったが、財政基盤が弱い本町においては、必要な財政需要に応ずる財源の不足を補てんするため、各年度で取崩が見込まれる。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近年取崩はなく、令和５年度普通交付税再算定により基準財政需要額に追加された臨時財政対策債償還基金費相当額の積立及び利子収入の積立の増となっている。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減債基金は、町債の償還に要する経費の財源に充てるための積立金である。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今後の大型事業に係る借入の元金償還の財源に充てるなど、必要額を確保しながらも適切な額の取崩を行う。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5495750</v>
      </c>
      <c r="BO4" s="358"/>
      <c r="BP4" s="358"/>
      <c r="BQ4" s="358"/>
      <c r="BR4" s="358"/>
      <c r="BS4" s="358"/>
      <c r="BT4" s="358"/>
      <c r="BU4" s="359"/>
      <c r="BV4" s="357">
        <v>4753630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1.5</v>
      </c>
      <c r="CU4" s="364"/>
      <c r="CV4" s="364"/>
      <c r="CW4" s="364"/>
      <c r="CX4" s="364"/>
      <c r="CY4" s="364"/>
      <c r="CZ4" s="364"/>
      <c r="DA4" s="365"/>
      <c r="DB4" s="363">
        <v>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5459111</v>
      </c>
      <c r="BO5" s="395"/>
      <c r="BP5" s="395"/>
      <c r="BQ5" s="395"/>
      <c r="BR5" s="395"/>
      <c r="BS5" s="395"/>
      <c r="BT5" s="395"/>
      <c r="BU5" s="396"/>
      <c r="BV5" s="394">
        <v>4728690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81.7</v>
      </c>
      <c r="CU5" s="392"/>
      <c r="CV5" s="392"/>
      <c r="CW5" s="392"/>
      <c r="CX5" s="392"/>
      <c r="CY5" s="392"/>
      <c r="CZ5" s="392"/>
      <c r="DA5" s="393"/>
      <c r="DB5" s="391">
        <v>84.4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36639</v>
      </c>
      <c r="BO6" s="395"/>
      <c r="BP6" s="395"/>
      <c r="BQ6" s="395"/>
      <c r="BR6" s="395"/>
      <c r="BS6" s="395"/>
      <c r="BT6" s="395"/>
      <c r="BU6" s="396"/>
      <c r="BV6" s="394">
        <v>24940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82</v>
      </c>
      <c r="CU6" s="432"/>
      <c r="CV6" s="432"/>
      <c r="CW6" s="432"/>
      <c r="CX6" s="432"/>
      <c r="CY6" s="432"/>
      <c r="CZ6" s="432"/>
      <c r="DA6" s="433"/>
      <c r="DB6" s="431">
        <v>85.1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v>
      </c>
      <c r="BO7" s="395"/>
      <c r="BP7" s="395"/>
      <c r="BQ7" s="395"/>
      <c r="BR7" s="395"/>
      <c r="BS7" s="395"/>
      <c r="BT7" s="395"/>
      <c r="BU7" s="396"/>
      <c r="BV7" s="394">
        <v>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2399949</v>
      </c>
      <c r="CU7" s="395"/>
      <c r="CV7" s="395"/>
      <c r="CW7" s="395"/>
      <c r="CX7" s="395"/>
      <c r="CY7" s="395"/>
      <c r="CZ7" s="395"/>
      <c r="DA7" s="396"/>
      <c r="DB7" s="394">
        <v>2414285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36635</v>
      </c>
      <c r="BO8" s="395"/>
      <c r="BP8" s="395"/>
      <c r="BQ8" s="395"/>
      <c r="BR8" s="395"/>
      <c r="BS8" s="395"/>
      <c r="BT8" s="395"/>
      <c r="BU8" s="396"/>
      <c r="BV8" s="394">
        <v>24940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0.17</v>
      </c>
      <c r="CU8" s="435"/>
      <c r="CV8" s="435"/>
      <c r="CW8" s="435"/>
      <c r="CX8" s="435"/>
      <c r="CY8" s="435"/>
      <c r="CZ8" s="435"/>
      <c r="DA8" s="436"/>
      <c r="DB8" s="434">
        <v>0.17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3180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11695</v>
      </c>
      <c r="BO9" s="395"/>
      <c r="BP9" s="395"/>
      <c r="BQ9" s="395"/>
      <c r="BR9" s="395"/>
      <c r="BS9" s="395"/>
      <c r="BT9" s="395"/>
      <c r="BU9" s="396"/>
      <c r="BV9" s="394">
        <v>-21569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13.9</v>
      </c>
      <c r="CU9" s="392"/>
      <c r="CV9" s="392"/>
      <c r="CW9" s="392"/>
      <c r="CX9" s="392"/>
      <c r="CY9" s="392"/>
      <c r="CZ9" s="392"/>
      <c r="DA9" s="393"/>
      <c r="DB9" s="391">
        <v>13.5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3498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104</v>
      </c>
      <c r="BO10" s="395"/>
      <c r="BP10" s="395"/>
      <c r="BQ10" s="395"/>
      <c r="BR10" s="395"/>
      <c r="BS10" s="395"/>
      <c r="BT10" s="395"/>
      <c r="BU10" s="396"/>
      <c r="BV10" s="394">
        <v>106</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3040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2995</v>
      </c>
      <c r="S13" s="479"/>
      <c r="T13" s="479"/>
      <c r="U13" s="479"/>
      <c r="V13" s="480"/>
      <c r="W13" s="410" t="s">
        <v>131</v>
      </c>
      <c r="X13" s="411"/>
      <c r="Y13" s="411"/>
      <c r="Z13" s="411"/>
      <c r="AA13" s="411"/>
      <c r="AB13" s="401"/>
      <c r="AC13" s="445">
        <v>801</v>
      </c>
      <c r="AD13" s="446"/>
      <c r="AE13" s="446"/>
      <c r="AF13" s="446"/>
      <c r="AG13" s="488"/>
      <c r="AH13" s="445">
        <v>949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11799</v>
      </c>
      <c r="BO13" s="395"/>
      <c r="BP13" s="395"/>
      <c r="BQ13" s="395"/>
      <c r="BR13" s="395"/>
      <c r="BS13" s="395"/>
      <c r="BT13" s="395"/>
      <c r="BU13" s="396"/>
      <c r="BV13" s="394">
        <v>-21463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9.1999999999999993</v>
      </c>
      <c r="CU13" s="392"/>
      <c r="CV13" s="392"/>
      <c r="CW13" s="392"/>
      <c r="CX13" s="392"/>
      <c r="CY13" s="392"/>
      <c r="CZ13" s="392"/>
      <c r="DA13" s="393"/>
      <c r="DB13" s="391">
        <v>9.1999999999999993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3128</v>
      </c>
      <c r="S14" s="479"/>
      <c r="T14" s="479"/>
      <c r="U14" s="479"/>
      <c r="V14" s="480"/>
      <c r="W14" s="384"/>
      <c r="X14" s="385"/>
      <c r="Y14" s="385"/>
      <c r="Z14" s="385"/>
      <c r="AA14" s="385"/>
      <c r="AB14" s="374"/>
      <c r="AC14" s="481">
        <v>48.4</v>
      </c>
      <c r="AD14" s="482"/>
      <c r="AE14" s="482"/>
      <c r="AF14" s="482"/>
      <c r="AG14" s="483"/>
      <c r="AH14" s="481">
        <v>51.1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3073</v>
      </c>
      <c r="S15" s="479"/>
      <c r="T15" s="479"/>
      <c r="U15" s="479"/>
      <c r="V15" s="480"/>
      <c r="W15" s="410" t="s">
        <v>137</v>
      </c>
      <c r="X15" s="411"/>
      <c r="Y15" s="411"/>
      <c r="Z15" s="411"/>
      <c r="AA15" s="411"/>
      <c r="AB15" s="401"/>
      <c r="AC15" s="445">
        <v>132</v>
      </c>
      <c r="AD15" s="446"/>
      <c r="AE15" s="446"/>
      <c r="AF15" s="446"/>
      <c r="AG15" s="488"/>
      <c r="AH15" s="445">
        <v>128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389317</v>
      </c>
      <c r="BO15" s="358"/>
      <c r="BP15" s="358"/>
      <c r="BQ15" s="358"/>
      <c r="BR15" s="358"/>
      <c r="BS15" s="358"/>
      <c r="BT15" s="358"/>
      <c r="BU15" s="359"/>
      <c r="BV15" s="357">
        <v>391370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8</v>
      </c>
      <c r="AD16" s="482"/>
      <c r="AE16" s="482"/>
      <c r="AF16" s="482"/>
      <c r="AG16" s="483"/>
      <c r="AH16" s="481">
        <v>6.9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2298600</v>
      </c>
      <c r="BO16" s="395"/>
      <c r="BP16" s="395"/>
      <c r="BQ16" s="395"/>
      <c r="BR16" s="395"/>
      <c r="BS16" s="395"/>
      <c r="BT16" s="395"/>
      <c r="BU16" s="396"/>
      <c r="BV16" s="394">
        <v>2293175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722</v>
      </c>
      <c r="AD17" s="446"/>
      <c r="AE17" s="446"/>
      <c r="AF17" s="446"/>
      <c r="AG17" s="488"/>
      <c r="AH17" s="445">
        <v>779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481516</v>
      </c>
      <c r="BO17" s="395"/>
      <c r="BP17" s="395"/>
      <c r="BQ17" s="395"/>
      <c r="BR17" s="395"/>
      <c r="BS17" s="395"/>
      <c r="BT17" s="395"/>
      <c r="BU17" s="396"/>
      <c r="BV17" s="394">
        <v>492912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147</v>
      </c>
      <c r="C18" s="437"/>
      <c r="D18" s="437"/>
      <c r="E18" s="520"/>
      <c r="F18" s="520"/>
      <c r="G18" s="520"/>
      <c r="H18" s="520"/>
      <c r="I18" s="520"/>
      <c r="J18" s="520"/>
      <c r="K18" s="520"/>
      <c r="L18" s="521">
        <v>167.96</v>
      </c>
      <c r="M18" s="521"/>
      <c r="N18" s="521"/>
      <c r="O18" s="521"/>
      <c r="P18" s="521"/>
      <c r="Q18" s="521"/>
      <c r="R18" s="522"/>
      <c r="S18" s="522"/>
      <c r="T18" s="522"/>
      <c r="U18" s="522"/>
      <c r="V18" s="523"/>
      <c r="W18" s="412"/>
      <c r="X18" s="413"/>
      <c r="Y18" s="413"/>
      <c r="Z18" s="413"/>
      <c r="AA18" s="413"/>
      <c r="AB18" s="404"/>
      <c r="AC18" s="524">
        <v>43.6</v>
      </c>
      <c r="AD18" s="525"/>
      <c r="AE18" s="525"/>
      <c r="AF18" s="525"/>
      <c r="AG18" s="526"/>
      <c r="AH18" s="524">
        <v>42</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1982654</v>
      </c>
      <c r="BO18" s="395"/>
      <c r="BP18" s="395"/>
      <c r="BQ18" s="395"/>
      <c r="BR18" s="395"/>
      <c r="BS18" s="395"/>
      <c r="BT18" s="395"/>
      <c r="BU18" s="396"/>
      <c r="BV18" s="394">
        <v>2042889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149</v>
      </c>
      <c r="C19" s="437"/>
      <c r="D19" s="437"/>
      <c r="E19" s="520"/>
      <c r="F19" s="520"/>
      <c r="G19" s="520"/>
      <c r="H19" s="520"/>
      <c r="I19" s="520"/>
      <c r="J19" s="520"/>
      <c r="K19" s="520"/>
      <c r="L19" s="528">
        <v>19</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3181766</v>
      </c>
      <c r="BO19" s="395"/>
      <c r="BP19" s="395"/>
      <c r="BQ19" s="395"/>
      <c r="BR19" s="395"/>
      <c r="BS19" s="395"/>
      <c r="BT19" s="395"/>
      <c r="BU19" s="396"/>
      <c r="BV19" s="394">
        <v>3262255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151</v>
      </c>
      <c r="C20" s="437"/>
      <c r="D20" s="437"/>
      <c r="E20" s="520"/>
      <c r="F20" s="520"/>
      <c r="G20" s="520"/>
      <c r="H20" s="520"/>
      <c r="I20" s="520"/>
      <c r="J20" s="520"/>
      <c r="K20" s="520"/>
      <c r="L20" s="528">
        <v>1332</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4103742</v>
      </c>
      <c r="BO22" s="358"/>
      <c r="BP22" s="358"/>
      <c r="BQ22" s="358"/>
      <c r="BR22" s="358"/>
      <c r="BS22" s="358"/>
      <c r="BT22" s="358"/>
      <c r="BU22" s="359"/>
      <c r="BV22" s="357">
        <v>3195890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3790747</v>
      </c>
      <c r="BO23" s="395"/>
      <c r="BP23" s="395"/>
      <c r="BQ23" s="395"/>
      <c r="BR23" s="395"/>
      <c r="BS23" s="395"/>
      <c r="BT23" s="395"/>
      <c r="BU23" s="396"/>
      <c r="BV23" s="394">
        <v>2866937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7000</v>
      </c>
      <c r="R24" s="446"/>
      <c r="S24" s="446"/>
      <c r="T24" s="446"/>
      <c r="U24" s="446"/>
      <c r="V24" s="488"/>
      <c r="W24" s="540"/>
      <c r="X24" s="541"/>
      <c r="Y24" s="542"/>
      <c r="Z24" s="444" t="s">
        <v>162</v>
      </c>
      <c r="AA24" s="424"/>
      <c r="AB24" s="424"/>
      <c r="AC24" s="424"/>
      <c r="AD24" s="424"/>
      <c r="AE24" s="424"/>
      <c r="AF24" s="424"/>
      <c r="AG24" s="425"/>
      <c r="AH24" s="445">
        <v>64</v>
      </c>
      <c r="AI24" s="446"/>
      <c r="AJ24" s="446"/>
      <c r="AK24" s="446"/>
      <c r="AL24" s="488"/>
      <c r="AM24" s="445">
        <v>189376</v>
      </c>
      <c r="AN24" s="446"/>
      <c r="AO24" s="446"/>
      <c r="AP24" s="446"/>
      <c r="AQ24" s="446"/>
      <c r="AR24" s="488"/>
      <c r="AS24" s="445">
        <v>2959</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3470342</v>
      </c>
      <c r="BO24" s="395"/>
      <c r="BP24" s="395"/>
      <c r="BQ24" s="395"/>
      <c r="BR24" s="395"/>
      <c r="BS24" s="395"/>
      <c r="BT24" s="395"/>
      <c r="BU24" s="396"/>
      <c r="BV24" s="394">
        <v>2477908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5900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4984</v>
      </c>
      <c r="BO25" s="358"/>
      <c r="BP25" s="358"/>
      <c r="BQ25" s="358"/>
      <c r="BR25" s="358"/>
      <c r="BS25" s="358"/>
      <c r="BT25" s="358"/>
      <c r="BU25" s="359"/>
      <c r="BV25" s="357">
        <v>983233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5500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2580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v>73480</v>
      </c>
      <c r="BO27" s="517"/>
      <c r="BP27" s="517"/>
      <c r="BQ27" s="517"/>
      <c r="BR27" s="517"/>
      <c r="BS27" s="517"/>
      <c r="BT27" s="517"/>
      <c r="BU27" s="518"/>
      <c r="BV27" s="516">
        <v>73229</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2060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542012</v>
      </c>
      <c r="BO28" s="358"/>
      <c r="BP28" s="358"/>
      <c r="BQ28" s="358"/>
      <c r="BR28" s="358"/>
      <c r="BS28" s="358"/>
      <c r="BT28" s="358"/>
      <c r="BU28" s="359"/>
      <c r="BV28" s="357">
        <v>541908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7</v>
      </c>
      <c r="M29" s="446"/>
      <c r="N29" s="446"/>
      <c r="O29" s="446"/>
      <c r="P29" s="488"/>
      <c r="Q29" s="445">
        <v>1750</v>
      </c>
      <c r="R29" s="446"/>
      <c r="S29" s="446"/>
      <c r="T29" s="446"/>
      <c r="U29" s="446"/>
      <c r="V29" s="488"/>
      <c r="W29" s="543"/>
      <c r="X29" s="544"/>
      <c r="Y29" s="545"/>
      <c r="Z29" s="444" t="s">
        <v>177</v>
      </c>
      <c r="AA29" s="424"/>
      <c r="AB29" s="424"/>
      <c r="AC29" s="424"/>
      <c r="AD29" s="424"/>
      <c r="AE29" s="424"/>
      <c r="AF29" s="424"/>
      <c r="AG29" s="425"/>
      <c r="AH29" s="445">
        <v>64</v>
      </c>
      <c r="AI29" s="446"/>
      <c r="AJ29" s="446"/>
      <c r="AK29" s="446"/>
      <c r="AL29" s="488"/>
      <c r="AM29" s="445">
        <v>189376</v>
      </c>
      <c r="AN29" s="446"/>
      <c r="AO29" s="446"/>
      <c r="AP29" s="446"/>
      <c r="AQ29" s="446"/>
      <c r="AR29" s="488"/>
      <c r="AS29" s="445">
        <v>2959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922257</v>
      </c>
      <c r="BO29" s="395"/>
      <c r="BP29" s="395"/>
      <c r="BQ29" s="395"/>
      <c r="BR29" s="395"/>
      <c r="BS29" s="395"/>
      <c r="BT29" s="395"/>
      <c r="BU29" s="396"/>
      <c r="BV29" s="394">
        <v>913479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97.7</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1307236</v>
      </c>
      <c r="BO30" s="517"/>
      <c r="BP30" s="517"/>
      <c r="BQ30" s="517"/>
      <c r="BR30" s="517"/>
      <c r="BS30" s="517"/>
      <c r="BT30" s="517"/>
      <c r="BU30" s="518"/>
      <c r="BV30" s="516">
        <v>1074734</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4</v>
      </c>
      <c r="BF34" s="584"/>
      <c r="BG34" s="585" t="str">
        <f>IF('各会計、関係団体の財政状況及び健全化判断比率'!B30="","",'各会計、関係団体の財政状況及び健全化判断比率'!B30)</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5</v>
      </c>
      <c r="BX34" s="584"/>
      <c r="BY34" s="585" t="str">
        <f>IF('各会計、関係団体の財政状況及び健全化判断比率'!B68="","",'各会計、関係団体の財政状況及び健全化判断比率'!B68)</f>
        <v>北後志衛生施設組合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6</v>
      </c>
      <c r="BX35" s="584"/>
      <c r="BY35" s="585" t="str">
        <f>IF('各会計、関係団体の財政状況及び健全化判断比率'!B69="","",'各会計、関係団体の財政状況及び健全化判断比率'!B69)</f>
        <v>後志広域連合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7</v>
      </c>
      <c r="BX36" s="584"/>
      <c r="BY36" s="585" t="str">
        <f>IF('各会計、関係団体の財政状況及び健全化判断比率'!B70="","",'各会計、関係団体の財政状況及び健全化判断比率'!B70)</f>
        <v>北しりべし廃棄物処理広域連合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8</v>
      </c>
      <c r="BX37" s="584"/>
      <c r="BY37" s="585" t="str">
        <f>IF('各会計、関係団体の財政状況及び健全化判断比率'!B71="","",'各会計、関係団体の財政状況及び健全化判断比率'!B71)</f>
        <v>北後志消防組合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9</v>
      </c>
      <c r="BX38" s="584"/>
      <c r="BY38" s="585" t="str">
        <f>IF('各会計、関係団体の財政状況及び健全化判断比率'!B72="","",'各会計、関係団体の財政状況及び健全化判断比率'!B72)</f>
        <v>後志教育研修センター</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EjUa2bjTsmC4OMIk/Vzk+A4wZ7BweTZfJZVSysUroOCNztICVZyZgqARNdAztm5gO7n/H3onjgKAf0ow26E4g==" saltValue="+qiUkxphIzY3QsgyMFwX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356581</v>
      </c>
      <c r="S5" s="600"/>
      <c r="T5" s="600"/>
      <c r="U5" s="600"/>
      <c r="V5" s="600"/>
      <c r="W5" s="600"/>
      <c r="X5" s="600"/>
      <c r="Y5" s="601"/>
      <c r="Z5" s="602">
        <v>6.5</v>
      </c>
      <c r="AA5" s="602"/>
      <c r="AB5" s="602"/>
      <c r="AC5" s="602"/>
      <c r="AD5" s="603">
        <v>356581</v>
      </c>
      <c r="AE5" s="603"/>
      <c r="AF5" s="603"/>
      <c r="AG5" s="603"/>
      <c r="AH5" s="603"/>
      <c r="AI5" s="603"/>
      <c r="AJ5" s="603"/>
      <c r="AK5" s="603"/>
      <c r="AL5" s="604">
        <v>14.7</v>
      </c>
      <c r="AM5" s="605"/>
      <c r="AN5" s="605"/>
      <c r="AO5" s="606"/>
      <c r="AP5" s="596" t="s">
        <v>216</v>
      </c>
      <c r="AQ5" s="597"/>
      <c r="AR5" s="597"/>
      <c r="AS5" s="597"/>
      <c r="AT5" s="597"/>
      <c r="AU5" s="597"/>
      <c r="AV5" s="597"/>
      <c r="AW5" s="597"/>
      <c r="AX5" s="597"/>
      <c r="AY5" s="597"/>
      <c r="AZ5" s="597"/>
      <c r="BA5" s="597"/>
      <c r="BB5" s="597"/>
      <c r="BC5" s="597"/>
      <c r="BD5" s="597"/>
      <c r="BE5" s="597"/>
      <c r="BF5" s="598"/>
      <c r="BG5" s="610">
        <v>356581</v>
      </c>
      <c r="BH5" s="611"/>
      <c r="BI5" s="611"/>
      <c r="BJ5" s="611"/>
      <c r="BK5" s="611"/>
      <c r="BL5" s="611"/>
      <c r="BM5" s="611"/>
      <c r="BN5" s="612"/>
      <c r="BO5" s="613">
        <v>100</v>
      </c>
      <c r="BP5" s="613"/>
      <c r="BQ5" s="613"/>
      <c r="BR5" s="613"/>
      <c r="BS5" s="614">
        <v>2886</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42059</v>
      </c>
      <c r="S6" s="611"/>
      <c r="T6" s="611"/>
      <c r="U6" s="611"/>
      <c r="V6" s="611"/>
      <c r="W6" s="611"/>
      <c r="X6" s="611"/>
      <c r="Y6" s="612"/>
      <c r="Z6" s="613">
        <v>0.8</v>
      </c>
      <c r="AA6" s="613"/>
      <c r="AB6" s="613"/>
      <c r="AC6" s="613"/>
      <c r="AD6" s="614">
        <v>42059</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356581</v>
      </c>
      <c r="BH6" s="611"/>
      <c r="BI6" s="611"/>
      <c r="BJ6" s="611"/>
      <c r="BK6" s="611"/>
      <c r="BL6" s="611"/>
      <c r="BM6" s="611"/>
      <c r="BN6" s="612"/>
      <c r="BO6" s="613">
        <v>100</v>
      </c>
      <c r="BP6" s="613"/>
      <c r="BQ6" s="613"/>
      <c r="BR6" s="613"/>
      <c r="BS6" s="614">
        <v>2886</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57164</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57164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113</v>
      </c>
      <c r="S7" s="611"/>
      <c r="T7" s="611"/>
      <c r="U7" s="611"/>
      <c r="V7" s="611"/>
      <c r="W7" s="611"/>
      <c r="X7" s="611"/>
      <c r="Y7" s="612"/>
      <c r="Z7" s="613">
        <v>0</v>
      </c>
      <c r="AA7" s="613"/>
      <c r="AB7" s="613"/>
      <c r="AC7" s="613"/>
      <c r="AD7" s="614">
        <v>113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156543</v>
      </c>
      <c r="BH7" s="611"/>
      <c r="BI7" s="611"/>
      <c r="BJ7" s="611"/>
      <c r="BK7" s="611"/>
      <c r="BL7" s="611"/>
      <c r="BM7" s="611"/>
      <c r="BN7" s="612"/>
      <c r="BO7" s="613">
        <v>43.9</v>
      </c>
      <c r="BP7" s="613"/>
      <c r="BQ7" s="613"/>
      <c r="BR7" s="613"/>
      <c r="BS7" s="614">
        <v>2886</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882026</v>
      </c>
      <c r="CS7" s="611"/>
      <c r="CT7" s="611"/>
      <c r="CU7" s="611"/>
      <c r="CV7" s="611"/>
      <c r="CW7" s="611"/>
      <c r="CX7" s="611"/>
      <c r="CY7" s="612"/>
      <c r="CZ7" s="613">
        <v>16.2</v>
      </c>
      <c r="DA7" s="613"/>
      <c r="DB7" s="613"/>
      <c r="DC7" s="613"/>
      <c r="DD7" s="619">
        <v>62828</v>
      </c>
      <c r="DE7" s="611"/>
      <c r="DF7" s="611"/>
      <c r="DG7" s="611"/>
      <c r="DH7" s="611"/>
      <c r="DI7" s="611"/>
      <c r="DJ7" s="611"/>
      <c r="DK7" s="611"/>
      <c r="DL7" s="611"/>
      <c r="DM7" s="611"/>
      <c r="DN7" s="611"/>
      <c r="DO7" s="611"/>
      <c r="DP7" s="612"/>
      <c r="DQ7" s="619">
        <v>776972</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1054</v>
      </c>
      <c r="S8" s="611"/>
      <c r="T8" s="611"/>
      <c r="U8" s="611"/>
      <c r="V8" s="611"/>
      <c r="W8" s="611"/>
      <c r="X8" s="611"/>
      <c r="Y8" s="612"/>
      <c r="Z8" s="613">
        <v>0</v>
      </c>
      <c r="AA8" s="613"/>
      <c r="AB8" s="613"/>
      <c r="AC8" s="613"/>
      <c r="AD8" s="614">
        <v>1054</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4844</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2029215</v>
      </c>
      <c r="CS8" s="611"/>
      <c r="CT8" s="611"/>
      <c r="CU8" s="611"/>
      <c r="CV8" s="611"/>
      <c r="CW8" s="611"/>
      <c r="CX8" s="611"/>
      <c r="CY8" s="612"/>
      <c r="CZ8" s="613">
        <v>37.200000000000003</v>
      </c>
      <c r="DA8" s="613"/>
      <c r="DB8" s="613"/>
      <c r="DC8" s="613"/>
      <c r="DD8" s="619">
        <v>1063632</v>
      </c>
      <c r="DE8" s="611"/>
      <c r="DF8" s="611"/>
      <c r="DG8" s="611"/>
      <c r="DH8" s="611"/>
      <c r="DI8" s="611"/>
      <c r="DJ8" s="611"/>
      <c r="DK8" s="611"/>
      <c r="DL8" s="611"/>
      <c r="DM8" s="611"/>
      <c r="DN8" s="611"/>
      <c r="DO8" s="611"/>
      <c r="DP8" s="612"/>
      <c r="DQ8" s="619">
        <v>525612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1213</v>
      </c>
      <c r="S9" s="611"/>
      <c r="T9" s="611"/>
      <c r="U9" s="611"/>
      <c r="V9" s="611"/>
      <c r="W9" s="611"/>
      <c r="X9" s="611"/>
      <c r="Y9" s="612"/>
      <c r="Z9" s="613">
        <v>0</v>
      </c>
      <c r="AA9" s="613"/>
      <c r="AB9" s="613"/>
      <c r="AC9" s="613"/>
      <c r="AD9" s="614">
        <v>1213</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130585</v>
      </c>
      <c r="BH9" s="611"/>
      <c r="BI9" s="611"/>
      <c r="BJ9" s="611"/>
      <c r="BK9" s="611"/>
      <c r="BL9" s="611"/>
      <c r="BM9" s="611"/>
      <c r="BN9" s="612"/>
      <c r="BO9" s="613">
        <v>36.6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477596</v>
      </c>
      <c r="CS9" s="611"/>
      <c r="CT9" s="611"/>
      <c r="CU9" s="611"/>
      <c r="CV9" s="611"/>
      <c r="CW9" s="611"/>
      <c r="CX9" s="611"/>
      <c r="CY9" s="612"/>
      <c r="CZ9" s="613">
        <v>8.6999999999999993</v>
      </c>
      <c r="DA9" s="613"/>
      <c r="DB9" s="613"/>
      <c r="DC9" s="613"/>
      <c r="DD9" s="619">
        <v>70081</v>
      </c>
      <c r="DE9" s="611"/>
      <c r="DF9" s="611"/>
      <c r="DG9" s="611"/>
      <c r="DH9" s="611"/>
      <c r="DI9" s="611"/>
      <c r="DJ9" s="611"/>
      <c r="DK9" s="611"/>
      <c r="DL9" s="611"/>
      <c r="DM9" s="611"/>
      <c r="DN9" s="611"/>
      <c r="DO9" s="611"/>
      <c r="DP9" s="612"/>
      <c r="DQ9" s="619">
        <v>314095</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11009</v>
      </c>
      <c r="BH10" s="611"/>
      <c r="BI10" s="611"/>
      <c r="BJ10" s="611"/>
      <c r="BK10" s="611"/>
      <c r="BL10" s="611"/>
      <c r="BM10" s="611"/>
      <c r="BN10" s="612"/>
      <c r="BO10" s="613">
        <v>3.1</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16</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16</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83630</v>
      </c>
      <c r="S11" s="611"/>
      <c r="T11" s="611"/>
      <c r="U11" s="611"/>
      <c r="V11" s="611"/>
      <c r="W11" s="611"/>
      <c r="X11" s="611"/>
      <c r="Y11" s="612"/>
      <c r="Z11" s="615">
        <v>1.5</v>
      </c>
      <c r="AA11" s="616"/>
      <c r="AB11" s="616"/>
      <c r="AC11" s="622"/>
      <c r="AD11" s="619">
        <v>83630</v>
      </c>
      <c r="AE11" s="611"/>
      <c r="AF11" s="611"/>
      <c r="AG11" s="611"/>
      <c r="AH11" s="611"/>
      <c r="AI11" s="611"/>
      <c r="AJ11" s="611"/>
      <c r="AK11" s="612"/>
      <c r="AL11" s="615">
        <v>3.5</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10105</v>
      </c>
      <c r="BH11" s="611"/>
      <c r="BI11" s="611"/>
      <c r="BJ11" s="611"/>
      <c r="BK11" s="611"/>
      <c r="BL11" s="611"/>
      <c r="BM11" s="611"/>
      <c r="BN11" s="612"/>
      <c r="BO11" s="613">
        <v>2.8</v>
      </c>
      <c r="BP11" s="613"/>
      <c r="BQ11" s="613"/>
      <c r="BR11" s="613"/>
      <c r="BS11" s="614">
        <v>2886</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204454</v>
      </c>
      <c r="CS11" s="611"/>
      <c r="CT11" s="611"/>
      <c r="CU11" s="611"/>
      <c r="CV11" s="611"/>
      <c r="CW11" s="611"/>
      <c r="CX11" s="611"/>
      <c r="CY11" s="612"/>
      <c r="CZ11" s="613">
        <v>3.7</v>
      </c>
      <c r="DA11" s="613"/>
      <c r="DB11" s="613"/>
      <c r="DC11" s="613"/>
      <c r="DD11" s="619">
        <v>60530</v>
      </c>
      <c r="DE11" s="611"/>
      <c r="DF11" s="611"/>
      <c r="DG11" s="611"/>
      <c r="DH11" s="611"/>
      <c r="DI11" s="611"/>
      <c r="DJ11" s="611"/>
      <c r="DK11" s="611"/>
      <c r="DL11" s="611"/>
      <c r="DM11" s="611"/>
      <c r="DN11" s="611"/>
      <c r="DO11" s="611"/>
      <c r="DP11" s="612"/>
      <c r="DQ11" s="619">
        <v>74060</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3328</v>
      </c>
      <c r="S12" s="611"/>
      <c r="T12" s="611"/>
      <c r="U12" s="611"/>
      <c r="V12" s="611"/>
      <c r="W12" s="611"/>
      <c r="X12" s="611"/>
      <c r="Y12" s="612"/>
      <c r="Z12" s="613">
        <v>0.1</v>
      </c>
      <c r="AA12" s="613"/>
      <c r="AB12" s="613"/>
      <c r="AC12" s="613"/>
      <c r="AD12" s="614">
        <v>3328</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163313</v>
      </c>
      <c r="BH12" s="611"/>
      <c r="BI12" s="611"/>
      <c r="BJ12" s="611"/>
      <c r="BK12" s="611"/>
      <c r="BL12" s="611"/>
      <c r="BM12" s="611"/>
      <c r="BN12" s="612"/>
      <c r="BO12" s="613">
        <v>45.8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330646</v>
      </c>
      <c r="CS12" s="611"/>
      <c r="CT12" s="611"/>
      <c r="CU12" s="611"/>
      <c r="CV12" s="611"/>
      <c r="CW12" s="611"/>
      <c r="CX12" s="611"/>
      <c r="CY12" s="612"/>
      <c r="CZ12" s="613">
        <v>6.1</v>
      </c>
      <c r="DA12" s="613"/>
      <c r="DB12" s="613"/>
      <c r="DC12" s="613"/>
      <c r="DD12" s="619" t="s">
        <v>122</v>
      </c>
      <c r="DE12" s="611"/>
      <c r="DF12" s="611"/>
      <c r="DG12" s="611"/>
      <c r="DH12" s="611"/>
      <c r="DI12" s="611"/>
      <c r="DJ12" s="611"/>
      <c r="DK12" s="611"/>
      <c r="DL12" s="611"/>
      <c r="DM12" s="611"/>
      <c r="DN12" s="611"/>
      <c r="DO12" s="611"/>
      <c r="DP12" s="612"/>
      <c r="DQ12" s="619">
        <v>311823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161162</v>
      </c>
      <c r="BH13" s="611"/>
      <c r="BI13" s="611"/>
      <c r="BJ13" s="611"/>
      <c r="BK13" s="611"/>
      <c r="BL13" s="611"/>
      <c r="BM13" s="611"/>
      <c r="BN13" s="612"/>
      <c r="BO13" s="613">
        <v>45.2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311071</v>
      </c>
      <c r="CS13" s="611"/>
      <c r="CT13" s="611"/>
      <c r="CU13" s="611"/>
      <c r="CV13" s="611"/>
      <c r="CW13" s="611"/>
      <c r="CX13" s="611"/>
      <c r="CY13" s="612"/>
      <c r="CZ13" s="613">
        <v>5.7</v>
      </c>
      <c r="DA13" s="613"/>
      <c r="DB13" s="613"/>
      <c r="DC13" s="613"/>
      <c r="DD13" s="619">
        <v>90860</v>
      </c>
      <c r="DE13" s="611"/>
      <c r="DF13" s="611"/>
      <c r="DG13" s="611"/>
      <c r="DH13" s="611"/>
      <c r="DI13" s="611"/>
      <c r="DJ13" s="611"/>
      <c r="DK13" s="611"/>
      <c r="DL13" s="611"/>
      <c r="DM13" s="611"/>
      <c r="DN13" s="611"/>
      <c r="DO13" s="611"/>
      <c r="DP13" s="612"/>
      <c r="DQ13" s="619">
        <v>170867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330</v>
      </c>
      <c r="S14" s="611"/>
      <c r="T14" s="611"/>
      <c r="U14" s="611"/>
      <c r="V14" s="611"/>
      <c r="W14" s="611"/>
      <c r="X14" s="611"/>
      <c r="Y14" s="612"/>
      <c r="Z14" s="613">
        <v>0</v>
      </c>
      <c r="AA14" s="613"/>
      <c r="AB14" s="613"/>
      <c r="AC14" s="613"/>
      <c r="AD14" s="614">
        <v>330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12038</v>
      </c>
      <c r="BH14" s="611"/>
      <c r="BI14" s="611"/>
      <c r="BJ14" s="611"/>
      <c r="BK14" s="611"/>
      <c r="BL14" s="611"/>
      <c r="BM14" s="611"/>
      <c r="BN14" s="612"/>
      <c r="BO14" s="613">
        <v>3.4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196986</v>
      </c>
      <c r="CS14" s="611"/>
      <c r="CT14" s="611"/>
      <c r="CU14" s="611"/>
      <c r="CV14" s="611"/>
      <c r="CW14" s="611"/>
      <c r="CX14" s="611"/>
      <c r="CY14" s="612"/>
      <c r="CZ14" s="613">
        <v>3.6</v>
      </c>
      <c r="DA14" s="613"/>
      <c r="DB14" s="613"/>
      <c r="DC14" s="613"/>
      <c r="DD14" s="619" t="s">
        <v>122</v>
      </c>
      <c r="DE14" s="611"/>
      <c r="DF14" s="611"/>
      <c r="DG14" s="611"/>
      <c r="DH14" s="611"/>
      <c r="DI14" s="611"/>
      <c r="DJ14" s="611"/>
      <c r="DK14" s="611"/>
      <c r="DL14" s="611"/>
      <c r="DM14" s="611"/>
      <c r="DN14" s="611"/>
      <c r="DO14" s="611"/>
      <c r="DP14" s="612"/>
      <c r="DQ14" s="619">
        <v>191538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24687</v>
      </c>
      <c r="BH15" s="611"/>
      <c r="BI15" s="611"/>
      <c r="BJ15" s="611"/>
      <c r="BK15" s="611"/>
      <c r="BL15" s="611"/>
      <c r="BM15" s="611"/>
      <c r="BN15" s="612"/>
      <c r="BO15" s="613">
        <v>6.9</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505380</v>
      </c>
      <c r="CS15" s="611"/>
      <c r="CT15" s="611"/>
      <c r="CU15" s="611"/>
      <c r="CV15" s="611"/>
      <c r="CW15" s="611"/>
      <c r="CX15" s="611"/>
      <c r="CY15" s="612"/>
      <c r="CZ15" s="613">
        <v>9.3000000000000007</v>
      </c>
      <c r="DA15" s="613"/>
      <c r="DB15" s="613"/>
      <c r="DC15" s="613"/>
      <c r="DD15" s="619">
        <v>244357</v>
      </c>
      <c r="DE15" s="611"/>
      <c r="DF15" s="611"/>
      <c r="DG15" s="611"/>
      <c r="DH15" s="611"/>
      <c r="DI15" s="611"/>
      <c r="DJ15" s="611"/>
      <c r="DK15" s="611"/>
      <c r="DL15" s="611"/>
      <c r="DM15" s="611"/>
      <c r="DN15" s="611"/>
      <c r="DO15" s="611"/>
      <c r="DP15" s="612"/>
      <c r="DQ15" s="619">
        <v>281694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3970</v>
      </c>
      <c r="S16" s="611"/>
      <c r="T16" s="611"/>
      <c r="U16" s="611"/>
      <c r="V16" s="611"/>
      <c r="W16" s="611"/>
      <c r="X16" s="611"/>
      <c r="Y16" s="612"/>
      <c r="Z16" s="613">
        <v>0.1</v>
      </c>
      <c r="AA16" s="613"/>
      <c r="AB16" s="613"/>
      <c r="AC16" s="613"/>
      <c r="AD16" s="614">
        <v>3970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6079</v>
      </c>
      <c r="S17" s="611"/>
      <c r="T17" s="611"/>
      <c r="U17" s="611"/>
      <c r="V17" s="611"/>
      <c r="W17" s="611"/>
      <c r="X17" s="611"/>
      <c r="Y17" s="612"/>
      <c r="Z17" s="613">
        <v>0.1</v>
      </c>
      <c r="AA17" s="613"/>
      <c r="AB17" s="613"/>
      <c r="AC17" s="613"/>
      <c r="AD17" s="614">
        <v>6079</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464557</v>
      </c>
      <c r="CS17" s="611"/>
      <c r="CT17" s="611"/>
      <c r="CU17" s="611"/>
      <c r="CV17" s="611"/>
      <c r="CW17" s="611"/>
      <c r="CX17" s="611"/>
      <c r="CY17" s="612"/>
      <c r="CZ17" s="613">
        <v>8.5</v>
      </c>
      <c r="DA17" s="613"/>
      <c r="DB17" s="613"/>
      <c r="DC17" s="613"/>
      <c r="DD17" s="619" t="s">
        <v>122</v>
      </c>
      <c r="DE17" s="611"/>
      <c r="DF17" s="611"/>
      <c r="DG17" s="611"/>
      <c r="DH17" s="611"/>
      <c r="DI17" s="611"/>
      <c r="DJ17" s="611"/>
      <c r="DK17" s="611"/>
      <c r="DL17" s="611"/>
      <c r="DM17" s="611"/>
      <c r="DN17" s="611"/>
      <c r="DO17" s="611"/>
      <c r="DP17" s="612"/>
      <c r="DQ17" s="619">
        <v>441286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2465</v>
      </c>
      <c r="S18" s="611"/>
      <c r="T18" s="611"/>
      <c r="U18" s="611"/>
      <c r="V18" s="611"/>
      <c r="W18" s="611"/>
      <c r="X18" s="611"/>
      <c r="Y18" s="612"/>
      <c r="Z18" s="613">
        <v>0</v>
      </c>
      <c r="AA18" s="613"/>
      <c r="AB18" s="613"/>
      <c r="AC18" s="613"/>
      <c r="AD18" s="614">
        <v>2465</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2465</v>
      </c>
      <c r="S19" s="611"/>
      <c r="T19" s="611"/>
      <c r="U19" s="611"/>
      <c r="V19" s="611"/>
      <c r="W19" s="611"/>
      <c r="X19" s="611"/>
      <c r="Y19" s="612"/>
      <c r="Z19" s="613">
        <v>0</v>
      </c>
      <c r="AA19" s="613"/>
      <c r="AB19" s="613"/>
      <c r="AC19" s="613"/>
      <c r="AD19" s="614">
        <v>2465</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5459111</v>
      </c>
      <c r="CS20" s="611"/>
      <c r="CT20" s="611"/>
      <c r="CU20" s="611"/>
      <c r="CV20" s="611"/>
      <c r="CW20" s="611"/>
      <c r="CX20" s="611"/>
      <c r="CY20" s="612"/>
      <c r="CZ20" s="613">
        <v>100</v>
      </c>
      <c r="DA20" s="613"/>
      <c r="DB20" s="613"/>
      <c r="DC20" s="613"/>
      <c r="DD20" s="619">
        <v>1592288</v>
      </c>
      <c r="DE20" s="611"/>
      <c r="DF20" s="611"/>
      <c r="DG20" s="611"/>
      <c r="DH20" s="611"/>
      <c r="DI20" s="611"/>
      <c r="DJ20" s="611"/>
      <c r="DK20" s="611"/>
      <c r="DL20" s="611"/>
      <c r="DM20" s="611"/>
      <c r="DN20" s="611"/>
      <c r="DO20" s="611"/>
      <c r="DP20" s="612"/>
      <c r="DQ20" s="619">
        <v>3145127</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2091167</v>
      </c>
      <c r="S21" s="611"/>
      <c r="T21" s="611"/>
      <c r="U21" s="611"/>
      <c r="V21" s="611"/>
      <c r="W21" s="611"/>
      <c r="X21" s="611"/>
      <c r="Y21" s="612"/>
      <c r="Z21" s="613">
        <v>38.1</v>
      </c>
      <c r="AA21" s="613"/>
      <c r="AB21" s="613"/>
      <c r="AC21" s="613"/>
      <c r="AD21" s="614">
        <v>1909283</v>
      </c>
      <c r="AE21" s="614"/>
      <c r="AF21" s="614"/>
      <c r="AG21" s="614"/>
      <c r="AH21" s="614"/>
      <c r="AI21" s="614"/>
      <c r="AJ21" s="614"/>
      <c r="AK21" s="614"/>
      <c r="AL21" s="615">
        <v>79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1909283</v>
      </c>
      <c r="S22" s="611"/>
      <c r="T22" s="611"/>
      <c r="U22" s="611"/>
      <c r="V22" s="611"/>
      <c r="W22" s="611"/>
      <c r="X22" s="611"/>
      <c r="Y22" s="612"/>
      <c r="Z22" s="613">
        <v>34.700000000000003</v>
      </c>
      <c r="AA22" s="613"/>
      <c r="AB22" s="613"/>
      <c r="AC22" s="613"/>
      <c r="AD22" s="614">
        <v>1909283</v>
      </c>
      <c r="AE22" s="614"/>
      <c r="AF22" s="614"/>
      <c r="AG22" s="614"/>
      <c r="AH22" s="614"/>
      <c r="AI22" s="614"/>
      <c r="AJ22" s="614"/>
      <c r="AK22" s="614"/>
      <c r="AL22" s="615">
        <v>79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181884</v>
      </c>
      <c r="S23" s="611"/>
      <c r="T23" s="611"/>
      <c r="U23" s="611"/>
      <c r="V23" s="611"/>
      <c r="W23" s="611"/>
      <c r="X23" s="611"/>
      <c r="Y23" s="612"/>
      <c r="Z23" s="613">
        <v>3.3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1491368</v>
      </c>
      <c r="CS24" s="600"/>
      <c r="CT24" s="600"/>
      <c r="CU24" s="600"/>
      <c r="CV24" s="600"/>
      <c r="CW24" s="600"/>
      <c r="CX24" s="600"/>
      <c r="CY24" s="601"/>
      <c r="CZ24" s="604">
        <v>27.3</v>
      </c>
      <c r="DA24" s="605"/>
      <c r="DB24" s="605"/>
      <c r="DC24" s="621"/>
      <c r="DD24" s="644">
        <v>1147570</v>
      </c>
      <c r="DE24" s="600"/>
      <c r="DF24" s="600"/>
      <c r="DG24" s="600"/>
      <c r="DH24" s="600"/>
      <c r="DI24" s="600"/>
      <c r="DJ24" s="600"/>
      <c r="DK24" s="601"/>
      <c r="DL24" s="644">
        <v>1014193</v>
      </c>
      <c r="DM24" s="600"/>
      <c r="DN24" s="600"/>
      <c r="DO24" s="600"/>
      <c r="DP24" s="600"/>
      <c r="DQ24" s="600"/>
      <c r="DR24" s="600"/>
      <c r="DS24" s="600"/>
      <c r="DT24" s="600"/>
      <c r="DU24" s="600"/>
      <c r="DV24" s="601"/>
      <c r="DW24" s="604">
        <v>41.8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2591989</v>
      </c>
      <c r="S25" s="611"/>
      <c r="T25" s="611"/>
      <c r="U25" s="611"/>
      <c r="V25" s="611"/>
      <c r="W25" s="611"/>
      <c r="X25" s="611"/>
      <c r="Y25" s="612"/>
      <c r="Z25" s="613">
        <v>47.2</v>
      </c>
      <c r="AA25" s="613"/>
      <c r="AB25" s="613"/>
      <c r="AC25" s="613"/>
      <c r="AD25" s="614">
        <v>2410105</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605819</v>
      </c>
      <c r="CS25" s="640"/>
      <c r="CT25" s="640"/>
      <c r="CU25" s="640"/>
      <c r="CV25" s="640"/>
      <c r="CW25" s="640"/>
      <c r="CX25" s="640"/>
      <c r="CY25" s="641"/>
      <c r="CZ25" s="615">
        <v>11.1</v>
      </c>
      <c r="DA25" s="642"/>
      <c r="DB25" s="642"/>
      <c r="DC25" s="645"/>
      <c r="DD25" s="619">
        <v>536028</v>
      </c>
      <c r="DE25" s="640"/>
      <c r="DF25" s="640"/>
      <c r="DG25" s="640"/>
      <c r="DH25" s="640"/>
      <c r="DI25" s="640"/>
      <c r="DJ25" s="640"/>
      <c r="DK25" s="641"/>
      <c r="DL25" s="619">
        <v>479041</v>
      </c>
      <c r="DM25" s="640"/>
      <c r="DN25" s="640"/>
      <c r="DO25" s="640"/>
      <c r="DP25" s="640"/>
      <c r="DQ25" s="640"/>
      <c r="DR25" s="640"/>
      <c r="DS25" s="640"/>
      <c r="DT25" s="640"/>
      <c r="DU25" s="640"/>
      <c r="DV25" s="641"/>
      <c r="DW25" s="615">
        <v>19.7</v>
      </c>
      <c r="DX25" s="642"/>
      <c r="DY25" s="642"/>
      <c r="DZ25" s="642"/>
      <c r="EA25" s="642"/>
      <c r="EB25" s="642"/>
      <c r="EC25" s="643"/>
    </row>
    <row r="26" spans="2:133" ht="11.25" customHeight="1" x14ac:dyDescent="0.15">
      <c r="B26" s="607" t="s">
        <v>283</v>
      </c>
      <c r="C26" s="608"/>
      <c r="D26" s="608"/>
      <c r="E26" s="608"/>
      <c r="F26" s="608"/>
      <c r="G26" s="608"/>
      <c r="H26" s="608"/>
      <c r="I26" s="608"/>
      <c r="J26" s="608"/>
      <c r="K26" s="608"/>
      <c r="L26" s="608"/>
      <c r="M26" s="608"/>
      <c r="N26" s="608"/>
      <c r="O26" s="608"/>
      <c r="P26" s="608"/>
      <c r="Q26" s="609"/>
      <c r="R26" s="610">
        <v>486</v>
      </c>
      <c r="S26" s="611"/>
      <c r="T26" s="611"/>
      <c r="U26" s="611"/>
      <c r="V26" s="611"/>
      <c r="W26" s="611"/>
      <c r="X26" s="611"/>
      <c r="Y26" s="612"/>
      <c r="Z26" s="613">
        <v>0</v>
      </c>
      <c r="AA26" s="613"/>
      <c r="AB26" s="613"/>
      <c r="AC26" s="613"/>
      <c r="AD26" s="614">
        <v>486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352638</v>
      </c>
      <c r="CS26" s="611"/>
      <c r="CT26" s="611"/>
      <c r="CU26" s="611"/>
      <c r="CV26" s="611"/>
      <c r="CW26" s="611"/>
      <c r="CX26" s="611"/>
      <c r="CY26" s="612"/>
      <c r="CZ26" s="615">
        <v>6.5</v>
      </c>
      <c r="DA26" s="642"/>
      <c r="DB26" s="642"/>
      <c r="DC26" s="645"/>
      <c r="DD26" s="619">
        <v>303480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15">
      <c r="B27" s="607" t="s">
        <v>286</v>
      </c>
      <c r="C27" s="608"/>
      <c r="D27" s="608"/>
      <c r="E27" s="608"/>
      <c r="F27" s="608"/>
      <c r="G27" s="608"/>
      <c r="H27" s="608"/>
      <c r="I27" s="608"/>
      <c r="J27" s="608"/>
      <c r="K27" s="608"/>
      <c r="L27" s="608"/>
      <c r="M27" s="608"/>
      <c r="N27" s="608"/>
      <c r="O27" s="608"/>
      <c r="P27" s="608"/>
      <c r="Q27" s="609"/>
      <c r="R27" s="610">
        <v>4928</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356581</v>
      </c>
      <c r="BH27" s="611"/>
      <c r="BI27" s="611"/>
      <c r="BJ27" s="611"/>
      <c r="BK27" s="611"/>
      <c r="BL27" s="611"/>
      <c r="BM27" s="611"/>
      <c r="BN27" s="612"/>
      <c r="BO27" s="613">
        <v>100</v>
      </c>
      <c r="BP27" s="613"/>
      <c r="BQ27" s="613"/>
      <c r="BR27" s="613"/>
      <c r="BS27" s="614">
        <v>2886</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420992</v>
      </c>
      <c r="CS27" s="640"/>
      <c r="CT27" s="640"/>
      <c r="CU27" s="640"/>
      <c r="CV27" s="640"/>
      <c r="CW27" s="640"/>
      <c r="CX27" s="640"/>
      <c r="CY27" s="641"/>
      <c r="CZ27" s="615">
        <v>7.7</v>
      </c>
      <c r="DA27" s="642"/>
      <c r="DB27" s="642"/>
      <c r="DC27" s="645"/>
      <c r="DD27" s="619">
        <v>170256</v>
      </c>
      <c r="DE27" s="640"/>
      <c r="DF27" s="640"/>
      <c r="DG27" s="640"/>
      <c r="DH27" s="640"/>
      <c r="DI27" s="640"/>
      <c r="DJ27" s="640"/>
      <c r="DK27" s="641"/>
      <c r="DL27" s="619">
        <v>93866</v>
      </c>
      <c r="DM27" s="640"/>
      <c r="DN27" s="640"/>
      <c r="DO27" s="640"/>
      <c r="DP27" s="640"/>
      <c r="DQ27" s="640"/>
      <c r="DR27" s="640"/>
      <c r="DS27" s="640"/>
      <c r="DT27" s="640"/>
      <c r="DU27" s="640"/>
      <c r="DV27" s="641"/>
      <c r="DW27" s="615">
        <v>3.9</v>
      </c>
      <c r="DX27" s="642"/>
      <c r="DY27" s="642"/>
      <c r="DZ27" s="642"/>
      <c r="EA27" s="642"/>
      <c r="EB27" s="642"/>
      <c r="EC27" s="643"/>
    </row>
    <row r="28" spans="2:133" ht="11.25" customHeight="1" x14ac:dyDescent="0.15">
      <c r="B28" s="607" t="s">
        <v>289</v>
      </c>
      <c r="C28" s="608"/>
      <c r="D28" s="608"/>
      <c r="E28" s="608"/>
      <c r="F28" s="608"/>
      <c r="G28" s="608"/>
      <c r="H28" s="608"/>
      <c r="I28" s="608"/>
      <c r="J28" s="608"/>
      <c r="K28" s="608"/>
      <c r="L28" s="608"/>
      <c r="M28" s="608"/>
      <c r="N28" s="608"/>
      <c r="O28" s="608"/>
      <c r="P28" s="608"/>
      <c r="Q28" s="609"/>
      <c r="R28" s="610">
        <v>58004</v>
      </c>
      <c r="S28" s="611"/>
      <c r="T28" s="611"/>
      <c r="U28" s="611"/>
      <c r="V28" s="611"/>
      <c r="W28" s="611"/>
      <c r="X28" s="611"/>
      <c r="Y28" s="612"/>
      <c r="Z28" s="613">
        <v>1.1000000000000001</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464557</v>
      </c>
      <c r="CS28" s="611"/>
      <c r="CT28" s="611"/>
      <c r="CU28" s="611"/>
      <c r="CV28" s="611"/>
      <c r="CW28" s="611"/>
      <c r="CX28" s="611"/>
      <c r="CY28" s="612"/>
      <c r="CZ28" s="615">
        <v>8.5</v>
      </c>
      <c r="DA28" s="642"/>
      <c r="DB28" s="642"/>
      <c r="DC28" s="645"/>
      <c r="DD28" s="619">
        <v>441286</v>
      </c>
      <c r="DE28" s="611"/>
      <c r="DF28" s="611"/>
      <c r="DG28" s="611"/>
      <c r="DH28" s="611"/>
      <c r="DI28" s="611"/>
      <c r="DJ28" s="611"/>
      <c r="DK28" s="612"/>
      <c r="DL28" s="619">
        <v>441286</v>
      </c>
      <c r="DM28" s="611"/>
      <c r="DN28" s="611"/>
      <c r="DO28" s="611"/>
      <c r="DP28" s="611"/>
      <c r="DQ28" s="611"/>
      <c r="DR28" s="611"/>
      <c r="DS28" s="611"/>
      <c r="DT28" s="611"/>
      <c r="DU28" s="611"/>
      <c r="DV28" s="612"/>
      <c r="DW28" s="615">
        <v>18.2</v>
      </c>
      <c r="DX28" s="642"/>
      <c r="DY28" s="642"/>
      <c r="DZ28" s="642"/>
      <c r="EA28" s="642"/>
      <c r="EB28" s="642"/>
      <c r="EC28" s="643"/>
    </row>
    <row r="29" spans="2:133" ht="11.25" customHeight="1" x14ac:dyDescent="0.15">
      <c r="B29" s="607" t="s">
        <v>291</v>
      </c>
      <c r="C29" s="608"/>
      <c r="D29" s="608"/>
      <c r="E29" s="608"/>
      <c r="F29" s="608"/>
      <c r="G29" s="608"/>
      <c r="H29" s="608"/>
      <c r="I29" s="608"/>
      <c r="J29" s="608"/>
      <c r="K29" s="608"/>
      <c r="L29" s="608"/>
      <c r="M29" s="608"/>
      <c r="N29" s="608"/>
      <c r="O29" s="608"/>
      <c r="P29" s="608"/>
      <c r="Q29" s="609"/>
      <c r="R29" s="610">
        <v>7282</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464518</v>
      </c>
      <c r="CS29" s="640"/>
      <c r="CT29" s="640"/>
      <c r="CU29" s="640"/>
      <c r="CV29" s="640"/>
      <c r="CW29" s="640"/>
      <c r="CX29" s="640"/>
      <c r="CY29" s="641"/>
      <c r="CZ29" s="615">
        <v>8.5</v>
      </c>
      <c r="DA29" s="642"/>
      <c r="DB29" s="642"/>
      <c r="DC29" s="645"/>
      <c r="DD29" s="619">
        <v>441247</v>
      </c>
      <c r="DE29" s="640"/>
      <c r="DF29" s="640"/>
      <c r="DG29" s="640"/>
      <c r="DH29" s="640"/>
      <c r="DI29" s="640"/>
      <c r="DJ29" s="640"/>
      <c r="DK29" s="641"/>
      <c r="DL29" s="619">
        <v>441247</v>
      </c>
      <c r="DM29" s="640"/>
      <c r="DN29" s="640"/>
      <c r="DO29" s="640"/>
      <c r="DP29" s="640"/>
      <c r="DQ29" s="640"/>
      <c r="DR29" s="640"/>
      <c r="DS29" s="640"/>
      <c r="DT29" s="640"/>
      <c r="DU29" s="640"/>
      <c r="DV29" s="641"/>
      <c r="DW29" s="615">
        <v>18.2</v>
      </c>
      <c r="DX29" s="642"/>
      <c r="DY29" s="642"/>
      <c r="DZ29" s="642"/>
      <c r="EA29" s="642"/>
      <c r="EB29" s="642"/>
      <c r="EC29" s="643"/>
    </row>
    <row r="30" spans="2:133" ht="11.25" customHeight="1" x14ac:dyDescent="0.15">
      <c r="B30" s="607" t="s">
        <v>293</v>
      </c>
      <c r="C30" s="608"/>
      <c r="D30" s="608"/>
      <c r="E30" s="608"/>
      <c r="F30" s="608"/>
      <c r="G30" s="608"/>
      <c r="H30" s="608"/>
      <c r="I30" s="608"/>
      <c r="J30" s="608"/>
      <c r="K30" s="608"/>
      <c r="L30" s="608"/>
      <c r="M30" s="608"/>
      <c r="N30" s="608"/>
      <c r="O30" s="608"/>
      <c r="P30" s="608"/>
      <c r="Q30" s="609"/>
      <c r="R30" s="610">
        <v>584583</v>
      </c>
      <c r="S30" s="611"/>
      <c r="T30" s="611"/>
      <c r="U30" s="611"/>
      <c r="V30" s="611"/>
      <c r="W30" s="611"/>
      <c r="X30" s="611"/>
      <c r="Y30" s="612"/>
      <c r="Z30" s="613">
        <v>10.6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448598</v>
      </c>
      <c r="CS30" s="611"/>
      <c r="CT30" s="611"/>
      <c r="CU30" s="611"/>
      <c r="CV30" s="611"/>
      <c r="CW30" s="611"/>
      <c r="CX30" s="611"/>
      <c r="CY30" s="612"/>
      <c r="CZ30" s="615">
        <v>8.1999999999999993</v>
      </c>
      <c r="DA30" s="642"/>
      <c r="DB30" s="642"/>
      <c r="DC30" s="645"/>
      <c r="DD30" s="619">
        <v>425327</v>
      </c>
      <c r="DE30" s="611"/>
      <c r="DF30" s="611"/>
      <c r="DG30" s="611"/>
      <c r="DH30" s="611"/>
      <c r="DI30" s="611"/>
      <c r="DJ30" s="611"/>
      <c r="DK30" s="612"/>
      <c r="DL30" s="619">
        <v>425327</v>
      </c>
      <c r="DM30" s="611"/>
      <c r="DN30" s="611"/>
      <c r="DO30" s="611"/>
      <c r="DP30" s="611"/>
      <c r="DQ30" s="611"/>
      <c r="DR30" s="611"/>
      <c r="DS30" s="611"/>
      <c r="DT30" s="611"/>
      <c r="DU30" s="611"/>
      <c r="DV30" s="612"/>
      <c r="DW30" s="615">
        <v>17.5</v>
      </c>
      <c r="DX30" s="642"/>
      <c r="DY30" s="642"/>
      <c r="DZ30" s="642"/>
      <c r="EA30" s="642"/>
      <c r="EB30" s="642"/>
      <c r="EC30" s="643"/>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99.8</v>
      </c>
      <c r="BH31" s="654"/>
      <c r="BI31" s="654"/>
      <c r="BJ31" s="654"/>
      <c r="BK31" s="654"/>
      <c r="BL31" s="654"/>
      <c r="BM31" s="605">
        <v>99.6</v>
      </c>
      <c r="BN31" s="654"/>
      <c r="BO31" s="654"/>
      <c r="BP31" s="654"/>
      <c r="BQ31" s="655"/>
      <c r="BR31" s="657">
        <v>99.8</v>
      </c>
      <c r="BS31" s="654"/>
      <c r="BT31" s="654"/>
      <c r="BU31" s="654"/>
      <c r="BV31" s="654"/>
      <c r="BW31" s="654"/>
      <c r="BX31" s="605">
        <v>99.7</v>
      </c>
      <c r="BY31" s="654"/>
      <c r="BZ31" s="654"/>
      <c r="CA31" s="654"/>
      <c r="CB31" s="655"/>
      <c r="CD31" s="650"/>
      <c r="CE31" s="651"/>
      <c r="CF31" s="607" t="s">
        <v>300</v>
      </c>
      <c r="CG31" s="608"/>
      <c r="CH31" s="608"/>
      <c r="CI31" s="608"/>
      <c r="CJ31" s="608"/>
      <c r="CK31" s="608"/>
      <c r="CL31" s="608"/>
      <c r="CM31" s="608"/>
      <c r="CN31" s="608"/>
      <c r="CO31" s="608"/>
      <c r="CP31" s="608"/>
      <c r="CQ31" s="609"/>
      <c r="CR31" s="610">
        <v>15920</v>
      </c>
      <c r="CS31" s="640"/>
      <c r="CT31" s="640"/>
      <c r="CU31" s="640"/>
      <c r="CV31" s="640"/>
      <c r="CW31" s="640"/>
      <c r="CX31" s="640"/>
      <c r="CY31" s="641"/>
      <c r="CZ31" s="615">
        <v>0.3</v>
      </c>
      <c r="DA31" s="642"/>
      <c r="DB31" s="642"/>
      <c r="DC31" s="645"/>
      <c r="DD31" s="619">
        <v>15920</v>
      </c>
      <c r="DE31" s="640"/>
      <c r="DF31" s="640"/>
      <c r="DG31" s="640"/>
      <c r="DH31" s="640"/>
      <c r="DI31" s="640"/>
      <c r="DJ31" s="640"/>
      <c r="DK31" s="641"/>
      <c r="DL31" s="619">
        <v>15920</v>
      </c>
      <c r="DM31" s="640"/>
      <c r="DN31" s="640"/>
      <c r="DO31" s="640"/>
      <c r="DP31" s="640"/>
      <c r="DQ31" s="640"/>
      <c r="DR31" s="640"/>
      <c r="DS31" s="640"/>
      <c r="DT31" s="640"/>
      <c r="DU31" s="640"/>
      <c r="DV31" s="641"/>
      <c r="DW31" s="615">
        <v>0.7</v>
      </c>
      <c r="DX31" s="642"/>
      <c r="DY31" s="642"/>
      <c r="DZ31" s="642"/>
      <c r="EA31" s="642"/>
      <c r="EB31" s="642"/>
      <c r="EC31" s="643"/>
    </row>
    <row r="32" spans="2:133" ht="11.25" customHeight="1" x14ac:dyDescent="0.15">
      <c r="B32" s="607" t="s">
        <v>301</v>
      </c>
      <c r="C32" s="608"/>
      <c r="D32" s="608"/>
      <c r="E32" s="608"/>
      <c r="F32" s="608"/>
      <c r="G32" s="608"/>
      <c r="H32" s="608"/>
      <c r="I32" s="608"/>
      <c r="J32" s="608"/>
      <c r="K32" s="608"/>
      <c r="L32" s="608"/>
      <c r="M32" s="608"/>
      <c r="N32" s="608"/>
      <c r="O32" s="608"/>
      <c r="P32" s="608"/>
      <c r="Q32" s="609"/>
      <c r="R32" s="610">
        <v>254639</v>
      </c>
      <c r="S32" s="611"/>
      <c r="T32" s="611"/>
      <c r="U32" s="611"/>
      <c r="V32" s="611"/>
      <c r="W32" s="611"/>
      <c r="X32" s="611"/>
      <c r="Y32" s="612"/>
      <c r="Z32" s="613">
        <v>4.5999999999999996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99.7</v>
      </c>
      <c r="BH32" s="640"/>
      <c r="BI32" s="640"/>
      <c r="BJ32" s="640"/>
      <c r="BK32" s="640"/>
      <c r="BL32" s="640"/>
      <c r="BM32" s="616">
        <v>99.6</v>
      </c>
      <c r="BN32" s="640"/>
      <c r="BO32" s="640"/>
      <c r="BP32" s="640"/>
      <c r="BQ32" s="656"/>
      <c r="BR32" s="667">
        <v>99.7</v>
      </c>
      <c r="BS32" s="640"/>
      <c r="BT32" s="640"/>
      <c r="BU32" s="640"/>
      <c r="BV32" s="640"/>
      <c r="BW32" s="640"/>
      <c r="BX32" s="616">
        <v>99.7</v>
      </c>
      <c r="BY32" s="640"/>
      <c r="BZ32" s="640"/>
      <c r="CA32" s="640"/>
      <c r="CB32" s="656"/>
      <c r="CD32" s="652"/>
      <c r="CE32" s="653"/>
      <c r="CF32" s="607" t="s">
        <v>304</v>
      </c>
      <c r="CG32" s="608"/>
      <c r="CH32" s="608"/>
      <c r="CI32" s="608"/>
      <c r="CJ32" s="608"/>
      <c r="CK32" s="608"/>
      <c r="CL32" s="608"/>
      <c r="CM32" s="608"/>
      <c r="CN32" s="608"/>
      <c r="CO32" s="608"/>
      <c r="CP32" s="608"/>
      <c r="CQ32" s="609"/>
      <c r="CR32" s="610">
        <v>39</v>
      </c>
      <c r="CS32" s="611"/>
      <c r="CT32" s="611"/>
      <c r="CU32" s="611"/>
      <c r="CV32" s="611"/>
      <c r="CW32" s="611"/>
      <c r="CX32" s="611"/>
      <c r="CY32" s="612"/>
      <c r="CZ32" s="615">
        <v>0</v>
      </c>
      <c r="DA32" s="642"/>
      <c r="DB32" s="642"/>
      <c r="DC32" s="645"/>
      <c r="DD32" s="619">
        <v>39</v>
      </c>
      <c r="DE32" s="611"/>
      <c r="DF32" s="611"/>
      <c r="DG32" s="611"/>
      <c r="DH32" s="611"/>
      <c r="DI32" s="611"/>
      <c r="DJ32" s="611"/>
      <c r="DK32" s="612"/>
      <c r="DL32" s="619">
        <v>39</v>
      </c>
      <c r="DM32" s="611"/>
      <c r="DN32" s="611"/>
      <c r="DO32" s="611"/>
      <c r="DP32" s="611"/>
      <c r="DQ32" s="611"/>
      <c r="DR32" s="611"/>
      <c r="DS32" s="611"/>
      <c r="DT32" s="611"/>
      <c r="DU32" s="611"/>
      <c r="DV32" s="612"/>
      <c r="DW32" s="615">
        <v>0</v>
      </c>
      <c r="DX32" s="642"/>
      <c r="DY32" s="642"/>
      <c r="DZ32" s="642"/>
      <c r="EA32" s="642"/>
      <c r="EB32" s="642"/>
      <c r="EC32" s="643"/>
    </row>
    <row r="33" spans="2:133" ht="11.25" customHeight="1" x14ac:dyDescent="0.15">
      <c r="B33" s="607" t="s">
        <v>305</v>
      </c>
      <c r="C33" s="608"/>
      <c r="D33" s="608"/>
      <c r="E33" s="608"/>
      <c r="F33" s="608"/>
      <c r="G33" s="608"/>
      <c r="H33" s="608"/>
      <c r="I33" s="608"/>
      <c r="J33" s="608"/>
      <c r="K33" s="608"/>
      <c r="L33" s="608"/>
      <c r="M33" s="608"/>
      <c r="N33" s="608"/>
      <c r="O33" s="608"/>
      <c r="P33" s="608"/>
      <c r="Q33" s="609"/>
      <c r="R33" s="610">
        <v>11762</v>
      </c>
      <c r="S33" s="611"/>
      <c r="T33" s="611"/>
      <c r="U33" s="611"/>
      <c r="V33" s="611"/>
      <c r="W33" s="611"/>
      <c r="X33" s="611"/>
      <c r="Y33" s="612"/>
      <c r="Z33" s="613">
        <v>0.2</v>
      </c>
      <c r="AA33" s="613"/>
      <c r="AB33" s="613"/>
      <c r="AC33" s="613"/>
      <c r="AD33" s="614">
        <v>3932</v>
      </c>
      <c r="AE33" s="614"/>
      <c r="AF33" s="614"/>
      <c r="AG33" s="614"/>
      <c r="AH33" s="614"/>
      <c r="AI33" s="614"/>
      <c r="AJ33" s="614"/>
      <c r="AK33" s="614"/>
      <c r="AL33" s="615">
        <v>0.2</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99.9</v>
      </c>
      <c r="BH33" s="669"/>
      <c r="BI33" s="669"/>
      <c r="BJ33" s="669"/>
      <c r="BK33" s="669"/>
      <c r="BL33" s="669"/>
      <c r="BM33" s="670">
        <v>99.6</v>
      </c>
      <c r="BN33" s="669"/>
      <c r="BO33" s="669"/>
      <c r="BP33" s="669"/>
      <c r="BQ33" s="671"/>
      <c r="BR33" s="668">
        <v>99.9</v>
      </c>
      <c r="BS33" s="669"/>
      <c r="BT33" s="669"/>
      <c r="BU33" s="669"/>
      <c r="BV33" s="669"/>
      <c r="BW33" s="669"/>
      <c r="BX33" s="670">
        <v>99.7</v>
      </c>
      <c r="BY33" s="669"/>
      <c r="BZ33" s="669"/>
      <c r="CA33" s="669"/>
      <c r="CB33" s="671"/>
      <c r="CD33" s="607" t="s">
        <v>307</v>
      </c>
      <c r="CE33" s="608"/>
      <c r="CF33" s="608"/>
      <c r="CG33" s="608"/>
      <c r="CH33" s="608"/>
      <c r="CI33" s="608"/>
      <c r="CJ33" s="608"/>
      <c r="CK33" s="608"/>
      <c r="CL33" s="608"/>
      <c r="CM33" s="608"/>
      <c r="CN33" s="608"/>
      <c r="CO33" s="608"/>
      <c r="CP33" s="608"/>
      <c r="CQ33" s="609"/>
      <c r="CR33" s="610">
        <v>2375455</v>
      </c>
      <c r="CS33" s="640"/>
      <c r="CT33" s="640"/>
      <c r="CU33" s="640"/>
      <c r="CV33" s="640"/>
      <c r="CW33" s="640"/>
      <c r="CX33" s="640"/>
      <c r="CY33" s="641"/>
      <c r="CZ33" s="615">
        <v>43.5</v>
      </c>
      <c r="DA33" s="642"/>
      <c r="DB33" s="642"/>
      <c r="DC33" s="645"/>
      <c r="DD33" s="619">
        <v>1894443</v>
      </c>
      <c r="DE33" s="640"/>
      <c r="DF33" s="640"/>
      <c r="DG33" s="640"/>
      <c r="DH33" s="640"/>
      <c r="DI33" s="640"/>
      <c r="DJ33" s="640"/>
      <c r="DK33" s="641"/>
      <c r="DL33" s="619">
        <v>968461</v>
      </c>
      <c r="DM33" s="640"/>
      <c r="DN33" s="640"/>
      <c r="DO33" s="640"/>
      <c r="DP33" s="640"/>
      <c r="DQ33" s="640"/>
      <c r="DR33" s="640"/>
      <c r="DS33" s="640"/>
      <c r="DT33" s="640"/>
      <c r="DU33" s="640"/>
      <c r="DV33" s="641"/>
      <c r="DW33" s="615">
        <v>39.9</v>
      </c>
      <c r="DX33" s="642"/>
      <c r="DY33" s="642"/>
      <c r="DZ33" s="642"/>
      <c r="EA33" s="642"/>
      <c r="EB33" s="642"/>
      <c r="EC33" s="643"/>
    </row>
    <row r="34" spans="2:133" ht="11.25" customHeight="1" x14ac:dyDescent="0.15">
      <c r="B34" s="607" t="s">
        <v>308</v>
      </c>
      <c r="C34" s="608"/>
      <c r="D34" s="608"/>
      <c r="E34" s="608"/>
      <c r="F34" s="608"/>
      <c r="G34" s="608"/>
      <c r="H34" s="608"/>
      <c r="I34" s="608"/>
      <c r="J34" s="608"/>
      <c r="K34" s="608"/>
      <c r="L34" s="608"/>
      <c r="M34" s="608"/>
      <c r="N34" s="608"/>
      <c r="O34" s="608"/>
      <c r="P34" s="608"/>
      <c r="Q34" s="609"/>
      <c r="R34" s="610">
        <v>399537</v>
      </c>
      <c r="S34" s="611"/>
      <c r="T34" s="611"/>
      <c r="U34" s="611"/>
      <c r="V34" s="611"/>
      <c r="W34" s="611"/>
      <c r="X34" s="611"/>
      <c r="Y34" s="612"/>
      <c r="Z34" s="613">
        <v>7.3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864723</v>
      </c>
      <c r="CS34" s="611"/>
      <c r="CT34" s="611"/>
      <c r="CU34" s="611"/>
      <c r="CV34" s="611"/>
      <c r="CW34" s="611"/>
      <c r="CX34" s="611"/>
      <c r="CY34" s="612"/>
      <c r="CZ34" s="615">
        <v>15.8</v>
      </c>
      <c r="DA34" s="642"/>
      <c r="DB34" s="642"/>
      <c r="DC34" s="645"/>
      <c r="DD34" s="619">
        <v>650265</v>
      </c>
      <c r="DE34" s="611"/>
      <c r="DF34" s="611"/>
      <c r="DG34" s="611"/>
      <c r="DH34" s="611"/>
      <c r="DI34" s="611"/>
      <c r="DJ34" s="611"/>
      <c r="DK34" s="612"/>
      <c r="DL34" s="619">
        <v>343593</v>
      </c>
      <c r="DM34" s="611"/>
      <c r="DN34" s="611"/>
      <c r="DO34" s="611"/>
      <c r="DP34" s="611"/>
      <c r="DQ34" s="611"/>
      <c r="DR34" s="611"/>
      <c r="DS34" s="611"/>
      <c r="DT34" s="611"/>
      <c r="DU34" s="611"/>
      <c r="DV34" s="612"/>
      <c r="DW34" s="615">
        <v>14.2</v>
      </c>
      <c r="DX34" s="642"/>
      <c r="DY34" s="642"/>
      <c r="DZ34" s="642"/>
      <c r="EA34" s="642"/>
      <c r="EB34" s="642"/>
      <c r="EC34" s="643"/>
    </row>
    <row r="35" spans="2:133" ht="11.25" customHeight="1" x14ac:dyDescent="0.15">
      <c r="B35" s="607" t="s">
        <v>310</v>
      </c>
      <c r="C35" s="608"/>
      <c r="D35" s="608"/>
      <c r="E35" s="608"/>
      <c r="F35" s="608"/>
      <c r="G35" s="608"/>
      <c r="H35" s="608"/>
      <c r="I35" s="608"/>
      <c r="J35" s="608"/>
      <c r="K35" s="608"/>
      <c r="L35" s="608"/>
      <c r="M35" s="608"/>
      <c r="N35" s="608"/>
      <c r="O35" s="608"/>
      <c r="P35" s="608"/>
      <c r="Q35" s="609"/>
      <c r="R35" s="610">
        <v>81303</v>
      </c>
      <c r="S35" s="611"/>
      <c r="T35" s="611"/>
      <c r="U35" s="611"/>
      <c r="V35" s="611"/>
      <c r="W35" s="611"/>
      <c r="X35" s="611"/>
      <c r="Y35" s="612"/>
      <c r="Z35" s="613">
        <v>1.5</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148687</v>
      </c>
      <c r="CS35" s="640"/>
      <c r="CT35" s="640"/>
      <c r="CU35" s="640"/>
      <c r="CV35" s="640"/>
      <c r="CW35" s="640"/>
      <c r="CX35" s="640"/>
      <c r="CY35" s="641"/>
      <c r="CZ35" s="615">
        <v>2.7</v>
      </c>
      <c r="DA35" s="642"/>
      <c r="DB35" s="642"/>
      <c r="DC35" s="645"/>
      <c r="DD35" s="619">
        <v>136741</v>
      </c>
      <c r="DE35" s="640"/>
      <c r="DF35" s="640"/>
      <c r="DG35" s="640"/>
      <c r="DH35" s="640"/>
      <c r="DI35" s="640"/>
      <c r="DJ35" s="640"/>
      <c r="DK35" s="641"/>
      <c r="DL35" s="619">
        <v>105826</v>
      </c>
      <c r="DM35" s="640"/>
      <c r="DN35" s="640"/>
      <c r="DO35" s="640"/>
      <c r="DP35" s="640"/>
      <c r="DQ35" s="640"/>
      <c r="DR35" s="640"/>
      <c r="DS35" s="640"/>
      <c r="DT35" s="640"/>
      <c r="DU35" s="640"/>
      <c r="DV35" s="641"/>
      <c r="DW35" s="615">
        <v>4.4000000000000004</v>
      </c>
      <c r="DX35" s="642"/>
      <c r="DY35" s="642"/>
      <c r="DZ35" s="642"/>
      <c r="EA35" s="642"/>
      <c r="EB35" s="642"/>
      <c r="EC35" s="643"/>
    </row>
    <row r="36" spans="2:133" ht="11.25" customHeight="1" x14ac:dyDescent="0.15">
      <c r="B36" s="607" t="s">
        <v>314</v>
      </c>
      <c r="C36" s="608"/>
      <c r="D36" s="608"/>
      <c r="E36" s="608"/>
      <c r="F36" s="608"/>
      <c r="G36" s="608"/>
      <c r="H36" s="608"/>
      <c r="I36" s="608"/>
      <c r="J36" s="608"/>
      <c r="K36" s="608"/>
      <c r="L36" s="608"/>
      <c r="M36" s="608"/>
      <c r="N36" s="608"/>
      <c r="O36" s="608"/>
      <c r="P36" s="608"/>
      <c r="Q36" s="609"/>
      <c r="R36" s="610">
        <v>24940</v>
      </c>
      <c r="S36" s="611"/>
      <c r="T36" s="611"/>
      <c r="U36" s="611"/>
      <c r="V36" s="611"/>
      <c r="W36" s="611"/>
      <c r="X36" s="611"/>
      <c r="Y36" s="612"/>
      <c r="Z36" s="613">
        <v>0.5</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320737</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516</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718621</v>
      </c>
      <c r="CS36" s="611"/>
      <c r="CT36" s="611"/>
      <c r="CU36" s="611"/>
      <c r="CV36" s="611"/>
      <c r="CW36" s="611"/>
      <c r="CX36" s="611"/>
      <c r="CY36" s="612"/>
      <c r="CZ36" s="615">
        <v>13.2</v>
      </c>
      <c r="DA36" s="642"/>
      <c r="DB36" s="642"/>
      <c r="DC36" s="645"/>
      <c r="DD36" s="619">
        <v>495595</v>
      </c>
      <c r="DE36" s="611"/>
      <c r="DF36" s="611"/>
      <c r="DG36" s="611"/>
      <c r="DH36" s="611"/>
      <c r="DI36" s="611"/>
      <c r="DJ36" s="611"/>
      <c r="DK36" s="612"/>
      <c r="DL36" s="619">
        <v>309828</v>
      </c>
      <c r="DM36" s="611"/>
      <c r="DN36" s="611"/>
      <c r="DO36" s="611"/>
      <c r="DP36" s="611"/>
      <c r="DQ36" s="611"/>
      <c r="DR36" s="611"/>
      <c r="DS36" s="611"/>
      <c r="DT36" s="611"/>
      <c r="DU36" s="611"/>
      <c r="DV36" s="612"/>
      <c r="DW36" s="615">
        <v>12.8</v>
      </c>
      <c r="DX36" s="642"/>
      <c r="DY36" s="642"/>
      <c r="DZ36" s="642"/>
      <c r="EA36" s="642"/>
      <c r="EB36" s="642"/>
      <c r="EC36" s="643"/>
    </row>
    <row r="37" spans="2:133" ht="11.25" customHeight="1" x14ac:dyDescent="0.15">
      <c r="B37" s="607" t="s">
        <v>318</v>
      </c>
      <c r="C37" s="608"/>
      <c r="D37" s="608"/>
      <c r="E37" s="608"/>
      <c r="F37" s="608"/>
      <c r="G37" s="608"/>
      <c r="H37" s="608"/>
      <c r="I37" s="608"/>
      <c r="J37" s="608"/>
      <c r="K37" s="608"/>
      <c r="L37" s="608"/>
      <c r="M37" s="608"/>
      <c r="N37" s="608"/>
      <c r="O37" s="608"/>
      <c r="P37" s="608"/>
      <c r="Q37" s="609"/>
      <c r="R37" s="610">
        <v>119847</v>
      </c>
      <c r="S37" s="611"/>
      <c r="T37" s="611"/>
      <c r="U37" s="611"/>
      <c r="V37" s="611"/>
      <c r="W37" s="611"/>
      <c r="X37" s="611"/>
      <c r="Y37" s="612"/>
      <c r="Z37" s="613">
        <v>2.2000000000000002</v>
      </c>
      <c r="AA37" s="613"/>
      <c r="AB37" s="613"/>
      <c r="AC37" s="613"/>
      <c r="AD37" s="614">
        <v>3540</v>
      </c>
      <c r="AE37" s="614"/>
      <c r="AF37" s="614"/>
      <c r="AG37" s="614"/>
      <c r="AH37" s="614"/>
      <c r="AI37" s="614"/>
      <c r="AJ37" s="614"/>
      <c r="AK37" s="614"/>
      <c r="AL37" s="615">
        <v>0.1</v>
      </c>
      <c r="AM37" s="616"/>
      <c r="AN37" s="616"/>
      <c r="AO37" s="617"/>
      <c r="AQ37" s="676" t="s">
        <v>319</v>
      </c>
      <c r="AR37" s="677"/>
      <c r="AS37" s="677"/>
      <c r="AT37" s="677"/>
      <c r="AU37" s="677"/>
      <c r="AV37" s="677"/>
      <c r="AW37" s="677"/>
      <c r="AX37" s="677"/>
      <c r="AY37" s="678"/>
      <c r="AZ37" s="610">
        <v>138871</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-23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249443</v>
      </c>
      <c r="CS37" s="640"/>
      <c r="CT37" s="640"/>
      <c r="CU37" s="640"/>
      <c r="CV37" s="640"/>
      <c r="CW37" s="640"/>
      <c r="CX37" s="640"/>
      <c r="CY37" s="641"/>
      <c r="CZ37" s="615">
        <v>4.5999999999999996</v>
      </c>
      <c r="DA37" s="642"/>
      <c r="DB37" s="642"/>
      <c r="DC37" s="645"/>
      <c r="DD37" s="619">
        <v>245494</v>
      </c>
      <c r="DE37" s="640"/>
      <c r="DF37" s="640"/>
      <c r="DG37" s="640"/>
      <c r="DH37" s="640"/>
      <c r="DI37" s="640"/>
      <c r="DJ37" s="640"/>
      <c r="DK37" s="641"/>
      <c r="DL37" s="619">
        <v>240039</v>
      </c>
      <c r="DM37" s="640"/>
      <c r="DN37" s="640"/>
      <c r="DO37" s="640"/>
      <c r="DP37" s="640"/>
      <c r="DQ37" s="640"/>
      <c r="DR37" s="640"/>
      <c r="DS37" s="640"/>
      <c r="DT37" s="640"/>
      <c r="DU37" s="640"/>
      <c r="DV37" s="641"/>
      <c r="DW37" s="615">
        <v>9.9</v>
      </c>
      <c r="DX37" s="642"/>
      <c r="DY37" s="642"/>
      <c r="DZ37" s="642"/>
      <c r="EA37" s="642"/>
      <c r="EB37" s="642"/>
      <c r="EC37" s="643"/>
    </row>
    <row r="38" spans="2:133" ht="11.25" customHeight="1" x14ac:dyDescent="0.15">
      <c r="B38" s="607" t="s">
        <v>322</v>
      </c>
      <c r="C38" s="608"/>
      <c r="D38" s="608"/>
      <c r="E38" s="608"/>
      <c r="F38" s="608"/>
      <c r="G38" s="608"/>
      <c r="H38" s="608"/>
      <c r="I38" s="608"/>
      <c r="J38" s="608"/>
      <c r="K38" s="608"/>
      <c r="L38" s="608"/>
      <c r="M38" s="608"/>
      <c r="N38" s="608"/>
      <c r="O38" s="608"/>
      <c r="P38" s="608"/>
      <c r="Q38" s="609"/>
      <c r="R38" s="610">
        <v>1356450</v>
      </c>
      <c r="S38" s="611"/>
      <c r="T38" s="611"/>
      <c r="U38" s="611"/>
      <c r="V38" s="611"/>
      <c r="W38" s="611"/>
      <c r="X38" s="611"/>
      <c r="Y38" s="612"/>
      <c r="Z38" s="613">
        <v>24.7</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t="s">
        <v>122</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633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320737</v>
      </c>
      <c r="CS38" s="611"/>
      <c r="CT38" s="611"/>
      <c r="CU38" s="611"/>
      <c r="CV38" s="611"/>
      <c r="CW38" s="611"/>
      <c r="CX38" s="611"/>
      <c r="CY38" s="612"/>
      <c r="CZ38" s="615">
        <v>5.9</v>
      </c>
      <c r="DA38" s="642"/>
      <c r="DB38" s="642"/>
      <c r="DC38" s="645"/>
      <c r="DD38" s="619">
        <v>289532</v>
      </c>
      <c r="DE38" s="611"/>
      <c r="DF38" s="611"/>
      <c r="DG38" s="611"/>
      <c r="DH38" s="611"/>
      <c r="DI38" s="611"/>
      <c r="DJ38" s="611"/>
      <c r="DK38" s="612"/>
      <c r="DL38" s="619">
        <v>209214</v>
      </c>
      <c r="DM38" s="611"/>
      <c r="DN38" s="611"/>
      <c r="DO38" s="611"/>
      <c r="DP38" s="611"/>
      <c r="DQ38" s="611"/>
      <c r="DR38" s="611"/>
      <c r="DS38" s="611"/>
      <c r="DT38" s="611"/>
      <c r="DU38" s="611"/>
      <c r="DV38" s="612"/>
      <c r="DW38" s="615">
        <v>8.6</v>
      </c>
      <c r="DX38" s="642"/>
      <c r="DY38" s="642"/>
      <c r="DZ38" s="642"/>
      <c r="EA38" s="642"/>
      <c r="EB38" s="642"/>
      <c r="EC38" s="643"/>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t="s">
        <v>122</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965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322687</v>
      </c>
      <c r="CS39" s="640"/>
      <c r="CT39" s="640"/>
      <c r="CU39" s="640"/>
      <c r="CV39" s="640"/>
      <c r="CW39" s="640"/>
      <c r="CX39" s="640"/>
      <c r="CY39" s="641"/>
      <c r="CZ39" s="615">
        <v>5.9</v>
      </c>
      <c r="DA39" s="642"/>
      <c r="DB39" s="642"/>
      <c r="DC39" s="645"/>
      <c r="DD39" s="619">
        <v>322310</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15">
      <c r="B40" s="607" t="s">
        <v>330</v>
      </c>
      <c r="C40" s="608"/>
      <c r="D40" s="608"/>
      <c r="E40" s="608"/>
      <c r="F40" s="608"/>
      <c r="G40" s="608"/>
      <c r="H40" s="608"/>
      <c r="I40" s="608"/>
      <c r="J40" s="608"/>
      <c r="K40" s="608"/>
      <c r="L40" s="608"/>
      <c r="M40" s="608"/>
      <c r="N40" s="608"/>
      <c r="O40" s="608"/>
      <c r="P40" s="608"/>
      <c r="Q40" s="609"/>
      <c r="R40" s="610">
        <v>9150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125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2"/>
      <c r="DB40" s="642"/>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15">
      <c r="B41" s="631" t="s">
        <v>335</v>
      </c>
      <c r="C41" s="632"/>
      <c r="D41" s="632"/>
      <c r="E41" s="632"/>
      <c r="F41" s="632"/>
      <c r="G41" s="632"/>
      <c r="H41" s="632"/>
      <c r="I41" s="632"/>
      <c r="J41" s="632"/>
      <c r="K41" s="632"/>
      <c r="L41" s="632"/>
      <c r="M41" s="632"/>
      <c r="N41" s="632"/>
      <c r="O41" s="632"/>
      <c r="P41" s="632"/>
      <c r="Q41" s="633"/>
      <c r="R41" s="685">
        <v>5495750</v>
      </c>
      <c r="S41" s="686"/>
      <c r="T41" s="686"/>
      <c r="U41" s="686"/>
      <c r="V41" s="686"/>
      <c r="W41" s="686"/>
      <c r="X41" s="686"/>
      <c r="Y41" s="687"/>
      <c r="Z41" s="688">
        <v>100</v>
      </c>
      <c r="AA41" s="688"/>
      <c r="AB41" s="688"/>
      <c r="AC41" s="688"/>
      <c r="AD41" s="689">
        <v>2418063</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40923</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140943</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t="s">
        <v>122</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1592288</v>
      </c>
      <c r="CS42" s="640"/>
      <c r="CT42" s="640"/>
      <c r="CU42" s="640"/>
      <c r="CV42" s="640"/>
      <c r="CW42" s="640"/>
      <c r="CX42" s="640"/>
      <c r="CY42" s="641"/>
      <c r="CZ42" s="615">
        <v>29.2</v>
      </c>
      <c r="DA42" s="642"/>
      <c r="DB42" s="642"/>
      <c r="DC42" s="645"/>
      <c r="DD42" s="619">
        <v>103114</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10930</v>
      </c>
      <c r="CS43" s="640"/>
      <c r="CT43" s="640"/>
      <c r="CU43" s="640"/>
      <c r="CV43" s="640"/>
      <c r="CW43" s="640"/>
      <c r="CX43" s="640"/>
      <c r="CY43" s="641"/>
      <c r="CZ43" s="615">
        <v>0.2</v>
      </c>
      <c r="DA43" s="642"/>
      <c r="DB43" s="642"/>
      <c r="DC43" s="645"/>
      <c r="DD43" s="619">
        <v>10930</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1592288</v>
      </c>
      <c r="CS44" s="611"/>
      <c r="CT44" s="611"/>
      <c r="CU44" s="611"/>
      <c r="CV44" s="611"/>
      <c r="CW44" s="611"/>
      <c r="CX44" s="611"/>
      <c r="CY44" s="612"/>
      <c r="CZ44" s="615">
        <v>29.2</v>
      </c>
      <c r="DA44" s="616"/>
      <c r="DB44" s="616"/>
      <c r="DC44" s="622"/>
      <c r="DD44" s="619">
        <v>103114</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307119</v>
      </c>
      <c r="CS45" s="640"/>
      <c r="CT45" s="640"/>
      <c r="CU45" s="640"/>
      <c r="CV45" s="640"/>
      <c r="CW45" s="640"/>
      <c r="CX45" s="640"/>
      <c r="CY45" s="641"/>
      <c r="CZ45" s="615">
        <v>5.6</v>
      </c>
      <c r="DA45" s="642"/>
      <c r="DB45" s="642"/>
      <c r="DC45" s="645"/>
      <c r="DD45" s="619">
        <v>23744</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1285169</v>
      </c>
      <c r="CS46" s="611"/>
      <c r="CT46" s="611"/>
      <c r="CU46" s="611"/>
      <c r="CV46" s="611"/>
      <c r="CW46" s="611"/>
      <c r="CX46" s="611"/>
      <c r="CY46" s="612"/>
      <c r="CZ46" s="615">
        <v>23.5</v>
      </c>
      <c r="DA46" s="616"/>
      <c r="DB46" s="616"/>
      <c r="DC46" s="622"/>
      <c r="DD46" s="619">
        <v>79370</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122</v>
      </c>
      <c r="CS47" s="640"/>
      <c r="CT47" s="640"/>
      <c r="CU47" s="640"/>
      <c r="CV47" s="640"/>
      <c r="CW47" s="640"/>
      <c r="CX47" s="640"/>
      <c r="CY47" s="641"/>
      <c r="CZ47" s="615" t="s">
        <v>122</v>
      </c>
      <c r="DA47" s="642"/>
      <c r="DB47" s="642"/>
      <c r="DC47" s="645"/>
      <c r="DD47" s="619" t="s">
        <v>122</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5459111</v>
      </c>
      <c r="CS49" s="669"/>
      <c r="CT49" s="669"/>
      <c r="CU49" s="669"/>
      <c r="CV49" s="669"/>
      <c r="CW49" s="669"/>
      <c r="CX49" s="669"/>
      <c r="CY49" s="698"/>
      <c r="CZ49" s="690">
        <v>100</v>
      </c>
      <c r="DA49" s="699"/>
      <c r="DB49" s="699"/>
      <c r="DC49" s="700"/>
      <c r="DD49" s="701">
        <v>3145127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aq8IXxCiM+woYpPBbauZkbqV+ckQS6/7COsOUykw3q0XfTF+04nGG77srplbL/H4t13LQLiHQRcWgSYuReJZg==" saltValue="hD9YbD17PBzXcHLrLwqK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5496</v>
      </c>
      <c r="R7" s="740"/>
      <c r="S7" s="740"/>
      <c r="T7" s="740"/>
      <c r="U7" s="740"/>
      <c r="V7" s="740">
        <v>5459</v>
      </c>
      <c r="W7" s="740"/>
      <c r="X7" s="740"/>
      <c r="Y7" s="740"/>
      <c r="Z7" s="740"/>
      <c r="AA7" s="740">
        <v>37</v>
      </c>
      <c r="AB7" s="740"/>
      <c r="AC7" s="740"/>
      <c r="AD7" s="740"/>
      <c r="AE7" s="741"/>
      <c r="AF7" s="742">
        <v>37</v>
      </c>
      <c r="AG7" s="743"/>
      <c r="AH7" s="743"/>
      <c r="AI7" s="743"/>
      <c r="AJ7" s="744"/>
      <c r="AK7" s="745">
        <v>81</v>
      </c>
      <c r="AL7" s="746"/>
      <c r="AM7" s="746"/>
      <c r="AN7" s="746"/>
      <c r="AO7" s="746"/>
      <c r="AP7" s="746">
        <v>4104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5496</v>
      </c>
      <c r="R23" s="780"/>
      <c r="S23" s="780"/>
      <c r="T23" s="780"/>
      <c r="U23" s="780"/>
      <c r="V23" s="780">
        <v>5459</v>
      </c>
      <c r="W23" s="780"/>
      <c r="X23" s="780"/>
      <c r="Y23" s="780"/>
      <c r="Z23" s="780"/>
      <c r="AA23" s="780">
        <v>37</v>
      </c>
      <c r="AB23" s="780"/>
      <c r="AC23" s="780"/>
      <c r="AD23" s="780"/>
      <c r="AE23" s="781"/>
      <c r="AF23" s="782">
        <v>37</v>
      </c>
      <c r="AG23" s="780"/>
      <c r="AH23" s="780"/>
      <c r="AI23" s="780"/>
      <c r="AJ23" s="783"/>
      <c r="AK23" s="784"/>
      <c r="AL23" s="785"/>
      <c r="AM23" s="785"/>
      <c r="AN23" s="785"/>
      <c r="AO23" s="785"/>
      <c r="AP23" s="780">
        <v>4104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196</v>
      </c>
      <c r="R28" s="810"/>
      <c r="S28" s="810"/>
      <c r="T28" s="810"/>
      <c r="U28" s="810"/>
      <c r="V28" s="810">
        <v>195</v>
      </c>
      <c r="W28" s="810"/>
      <c r="X28" s="810"/>
      <c r="Y28" s="810"/>
      <c r="Z28" s="810"/>
      <c r="AA28" s="810">
        <v>1</v>
      </c>
      <c r="AB28" s="810"/>
      <c r="AC28" s="810"/>
      <c r="AD28" s="810"/>
      <c r="AE28" s="811"/>
      <c r="AF28" s="812">
        <v>1</v>
      </c>
      <c r="AG28" s="810"/>
      <c r="AH28" s="810"/>
      <c r="AI28" s="810"/>
      <c r="AJ28" s="813"/>
      <c r="AK28" s="814">
        <v>62</v>
      </c>
      <c r="AL28" s="815"/>
      <c r="AM28" s="815"/>
      <c r="AN28" s="815"/>
      <c r="AO28" s="815"/>
      <c r="AP28" s="815" t="s">
        <v>541</v>
      </c>
      <c r="AQ28" s="815"/>
      <c r="AR28" s="815"/>
      <c r="AS28" s="815"/>
      <c r="AT28" s="815"/>
      <c r="AU28" s="815" t="s">
        <v>541</v>
      </c>
      <c r="AV28" s="815"/>
      <c r="AW28" s="815"/>
      <c r="AX28" s="815"/>
      <c r="AY28" s="815"/>
      <c r="AZ28" s="816" t="s">
        <v>541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75</v>
      </c>
      <c r="R29" s="771"/>
      <c r="S29" s="771"/>
      <c r="T29" s="771"/>
      <c r="U29" s="771"/>
      <c r="V29" s="771">
        <v>75</v>
      </c>
      <c r="W29" s="771"/>
      <c r="X29" s="771"/>
      <c r="Y29" s="771"/>
      <c r="Z29" s="771"/>
      <c r="AA29" s="771">
        <v>0</v>
      </c>
      <c r="AB29" s="771"/>
      <c r="AC29" s="771"/>
      <c r="AD29" s="771"/>
      <c r="AE29" s="772"/>
      <c r="AF29" s="773">
        <v>0</v>
      </c>
      <c r="AG29" s="774"/>
      <c r="AH29" s="774"/>
      <c r="AI29" s="774"/>
      <c r="AJ29" s="775"/>
      <c r="AK29" s="821">
        <v>28</v>
      </c>
      <c r="AL29" s="817"/>
      <c r="AM29" s="817"/>
      <c r="AN29" s="817"/>
      <c r="AO29" s="817"/>
      <c r="AP29" s="817" t="s">
        <v>541</v>
      </c>
      <c r="AQ29" s="817"/>
      <c r="AR29" s="817"/>
      <c r="AS29" s="817"/>
      <c r="AT29" s="817"/>
      <c r="AU29" s="817" t="s">
        <v>541</v>
      </c>
      <c r="AV29" s="817"/>
      <c r="AW29" s="817"/>
      <c r="AX29" s="817"/>
      <c r="AY29" s="817"/>
      <c r="AZ29" s="818" t="s">
        <v>541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231</v>
      </c>
      <c r="R30" s="771"/>
      <c r="S30" s="771"/>
      <c r="T30" s="771"/>
      <c r="U30" s="771"/>
      <c r="V30" s="771">
        <v>220</v>
      </c>
      <c r="W30" s="771"/>
      <c r="X30" s="771"/>
      <c r="Y30" s="771"/>
      <c r="Z30" s="771"/>
      <c r="AA30" s="771">
        <v>11</v>
      </c>
      <c r="AB30" s="771"/>
      <c r="AC30" s="771"/>
      <c r="AD30" s="771"/>
      <c r="AE30" s="772"/>
      <c r="AF30" s="773">
        <v>11</v>
      </c>
      <c r="AG30" s="774"/>
      <c r="AH30" s="774"/>
      <c r="AI30" s="774"/>
      <c r="AJ30" s="775"/>
      <c r="AK30" s="821">
        <v>139</v>
      </c>
      <c r="AL30" s="817"/>
      <c r="AM30" s="817"/>
      <c r="AN30" s="817"/>
      <c r="AO30" s="817"/>
      <c r="AP30" s="817">
        <v>1511</v>
      </c>
      <c r="AQ30" s="817"/>
      <c r="AR30" s="817"/>
      <c r="AS30" s="817"/>
      <c r="AT30" s="817"/>
      <c r="AU30" s="817">
        <v>907</v>
      </c>
      <c r="AV30" s="817"/>
      <c r="AW30" s="817"/>
      <c r="AX30" s="817"/>
      <c r="AY30" s="817"/>
      <c r="AZ30" s="818" t="s">
        <v>541</v>
      </c>
      <c r="BA30" s="818"/>
      <c r="BB30" s="818"/>
      <c r="BC30" s="818"/>
      <c r="BD30" s="818"/>
      <c r="BE30" s="819" t="s">
        <v>391</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392</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v>
      </c>
      <c r="AG63" s="831"/>
      <c r="AH63" s="831"/>
      <c r="AI63" s="831"/>
      <c r="AJ63" s="832"/>
      <c r="AK63" s="833"/>
      <c r="AL63" s="828"/>
      <c r="AM63" s="828"/>
      <c r="AN63" s="828"/>
      <c r="AO63" s="828"/>
      <c r="AP63" s="831">
        <v>1511</v>
      </c>
      <c r="AQ63" s="831"/>
      <c r="AR63" s="831"/>
      <c r="AS63" s="831"/>
      <c r="AT63" s="831"/>
      <c r="AU63" s="831">
        <v>907</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395</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396</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542</v>
      </c>
      <c r="C68" s="857"/>
      <c r="D68" s="857"/>
      <c r="E68" s="857"/>
      <c r="F68" s="857"/>
      <c r="G68" s="857"/>
      <c r="H68" s="857"/>
      <c r="I68" s="857"/>
      <c r="J68" s="857"/>
      <c r="K68" s="857"/>
      <c r="L68" s="857"/>
      <c r="M68" s="857"/>
      <c r="N68" s="857"/>
      <c r="O68" s="857"/>
      <c r="P68" s="858"/>
      <c r="Q68" s="859">
        <v>179</v>
      </c>
      <c r="R68" s="853"/>
      <c r="S68" s="853"/>
      <c r="T68" s="853"/>
      <c r="U68" s="853"/>
      <c r="V68" s="853">
        <v>164</v>
      </c>
      <c r="W68" s="853"/>
      <c r="X68" s="853"/>
      <c r="Y68" s="853"/>
      <c r="Z68" s="853"/>
      <c r="AA68" s="853">
        <v>15</v>
      </c>
      <c r="AB68" s="853"/>
      <c r="AC68" s="853"/>
      <c r="AD68" s="853"/>
      <c r="AE68" s="853"/>
      <c r="AF68" s="853">
        <v>15</v>
      </c>
      <c r="AG68" s="853"/>
      <c r="AH68" s="853"/>
      <c r="AI68" s="853"/>
      <c r="AJ68" s="853"/>
      <c r="AK68" s="853" t="s">
        <v>541</v>
      </c>
      <c r="AL68" s="853"/>
      <c r="AM68" s="853"/>
      <c r="AN68" s="853"/>
      <c r="AO68" s="853"/>
      <c r="AP68" s="853" t="s">
        <v>541</v>
      </c>
      <c r="AQ68" s="853"/>
      <c r="AR68" s="853"/>
      <c r="AS68" s="853"/>
      <c r="AT68" s="853"/>
      <c r="AU68" s="853" t="s">
        <v>541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543</v>
      </c>
      <c r="C69" s="861"/>
      <c r="D69" s="861"/>
      <c r="E69" s="861"/>
      <c r="F69" s="861"/>
      <c r="G69" s="861"/>
      <c r="H69" s="861"/>
      <c r="I69" s="861"/>
      <c r="J69" s="861"/>
      <c r="K69" s="861"/>
      <c r="L69" s="861"/>
      <c r="M69" s="861"/>
      <c r="N69" s="861"/>
      <c r="O69" s="861"/>
      <c r="P69" s="862"/>
      <c r="Q69" s="863">
        <v>196</v>
      </c>
      <c r="R69" s="817"/>
      <c r="S69" s="817"/>
      <c r="T69" s="817"/>
      <c r="U69" s="817"/>
      <c r="V69" s="817">
        <v>193</v>
      </c>
      <c r="W69" s="817"/>
      <c r="X69" s="817"/>
      <c r="Y69" s="817"/>
      <c r="Z69" s="817"/>
      <c r="AA69" s="817">
        <v>3</v>
      </c>
      <c r="AB69" s="817"/>
      <c r="AC69" s="817"/>
      <c r="AD69" s="817"/>
      <c r="AE69" s="817"/>
      <c r="AF69" s="817">
        <v>3</v>
      </c>
      <c r="AG69" s="817"/>
      <c r="AH69" s="817"/>
      <c r="AI69" s="817"/>
      <c r="AJ69" s="817"/>
      <c r="AK69" s="817" t="s">
        <v>541</v>
      </c>
      <c r="AL69" s="817"/>
      <c r="AM69" s="817"/>
      <c r="AN69" s="817"/>
      <c r="AO69" s="817"/>
      <c r="AP69" s="817" t="s">
        <v>541</v>
      </c>
      <c r="AQ69" s="817"/>
      <c r="AR69" s="817"/>
      <c r="AS69" s="817"/>
      <c r="AT69" s="817"/>
      <c r="AU69" s="817" t="s">
        <v>541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544</v>
      </c>
      <c r="C70" s="861"/>
      <c r="D70" s="861"/>
      <c r="E70" s="861"/>
      <c r="F70" s="861"/>
      <c r="G70" s="861"/>
      <c r="H70" s="861"/>
      <c r="I70" s="861"/>
      <c r="J70" s="861"/>
      <c r="K70" s="861"/>
      <c r="L70" s="861"/>
      <c r="M70" s="861"/>
      <c r="N70" s="861"/>
      <c r="O70" s="861"/>
      <c r="P70" s="862"/>
      <c r="Q70" s="863">
        <v>1204</v>
      </c>
      <c r="R70" s="817"/>
      <c r="S70" s="817"/>
      <c r="T70" s="817"/>
      <c r="U70" s="817"/>
      <c r="V70" s="817">
        <v>1169</v>
      </c>
      <c r="W70" s="817"/>
      <c r="X70" s="817"/>
      <c r="Y70" s="817"/>
      <c r="Z70" s="817"/>
      <c r="AA70" s="817">
        <v>35</v>
      </c>
      <c r="AB70" s="817"/>
      <c r="AC70" s="817"/>
      <c r="AD70" s="817"/>
      <c r="AE70" s="817"/>
      <c r="AF70" s="817">
        <v>35</v>
      </c>
      <c r="AG70" s="817"/>
      <c r="AH70" s="817"/>
      <c r="AI70" s="817"/>
      <c r="AJ70" s="817"/>
      <c r="AK70" s="817" t="s">
        <v>483</v>
      </c>
      <c r="AL70" s="817"/>
      <c r="AM70" s="817"/>
      <c r="AN70" s="817"/>
      <c r="AO70" s="817"/>
      <c r="AP70" s="817" t="s">
        <v>483</v>
      </c>
      <c r="AQ70" s="817"/>
      <c r="AR70" s="817"/>
      <c r="AS70" s="817"/>
      <c r="AT70" s="817"/>
      <c r="AU70" s="817" t="s">
        <v>483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545</v>
      </c>
      <c r="C71" s="861"/>
      <c r="D71" s="861"/>
      <c r="E71" s="861"/>
      <c r="F71" s="861"/>
      <c r="G71" s="861"/>
      <c r="H71" s="861"/>
      <c r="I71" s="861"/>
      <c r="J71" s="861"/>
      <c r="K71" s="861"/>
      <c r="L71" s="861"/>
      <c r="M71" s="861"/>
      <c r="N71" s="861"/>
      <c r="O71" s="861"/>
      <c r="P71" s="862"/>
      <c r="Q71" s="863">
        <v>1405</v>
      </c>
      <c r="R71" s="817"/>
      <c r="S71" s="817"/>
      <c r="T71" s="817"/>
      <c r="U71" s="817"/>
      <c r="V71" s="817">
        <v>1280</v>
      </c>
      <c r="W71" s="817"/>
      <c r="X71" s="817"/>
      <c r="Y71" s="817"/>
      <c r="Z71" s="817"/>
      <c r="AA71" s="817">
        <v>125</v>
      </c>
      <c r="AB71" s="817"/>
      <c r="AC71" s="817"/>
      <c r="AD71" s="817"/>
      <c r="AE71" s="817"/>
      <c r="AF71" s="817">
        <v>57</v>
      </c>
      <c r="AG71" s="817"/>
      <c r="AH71" s="817"/>
      <c r="AI71" s="817"/>
      <c r="AJ71" s="817"/>
      <c r="AK71" s="817" t="s">
        <v>541</v>
      </c>
      <c r="AL71" s="817"/>
      <c r="AM71" s="817"/>
      <c r="AN71" s="817"/>
      <c r="AO71" s="817"/>
      <c r="AP71" s="817">
        <v>173</v>
      </c>
      <c r="AQ71" s="817"/>
      <c r="AR71" s="817"/>
      <c r="AS71" s="817"/>
      <c r="AT71" s="817"/>
      <c r="AU71" s="817" t="s">
        <v>541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546</v>
      </c>
      <c r="C72" s="861"/>
      <c r="D72" s="861"/>
      <c r="E72" s="861"/>
      <c r="F72" s="861"/>
      <c r="G72" s="861"/>
      <c r="H72" s="861"/>
      <c r="I72" s="861"/>
      <c r="J72" s="861"/>
      <c r="K72" s="861"/>
      <c r="L72" s="861"/>
      <c r="M72" s="861"/>
      <c r="N72" s="861"/>
      <c r="O72" s="861"/>
      <c r="P72" s="862"/>
      <c r="Q72" s="863">
        <v>14</v>
      </c>
      <c r="R72" s="817"/>
      <c r="S72" s="817"/>
      <c r="T72" s="817"/>
      <c r="U72" s="817"/>
      <c r="V72" s="817">
        <v>14</v>
      </c>
      <c r="W72" s="817"/>
      <c r="X72" s="817"/>
      <c r="Y72" s="817"/>
      <c r="Z72" s="817"/>
      <c r="AA72" s="817">
        <v>0</v>
      </c>
      <c r="AB72" s="817"/>
      <c r="AC72" s="817"/>
      <c r="AD72" s="817"/>
      <c r="AE72" s="817"/>
      <c r="AF72" s="817">
        <v>0</v>
      </c>
      <c r="AG72" s="817"/>
      <c r="AH72" s="817"/>
      <c r="AI72" s="817"/>
      <c r="AJ72" s="817"/>
      <c r="AK72" s="817" t="s">
        <v>483</v>
      </c>
      <c r="AL72" s="817"/>
      <c r="AM72" s="817"/>
      <c r="AN72" s="817"/>
      <c r="AO72" s="817"/>
      <c r="AP72" s="817" t="s">
        <v>483</v>
      </c>
      <c r="AQ72" s="817"/>
      <c r="AR72" s="817"/>
      <c r="AS72" s="817"/>
      <c r="AT72" s="817"/>
      <c r="AU72" s="817" t="s">
        <v>483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397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110</v>
      </c>
      <c r="AG88" s="831"/>
      <c r="AH88" s="831"/>
      <c r="AI88" s="831"/>
      <c r="AJ88" s="831"/>
      <c r="AK88" s="828"/>
      <c r="AL88" s="828"/>
      <c r="AM88" s="828"/>
      <c r="AN88" s="828"/>
      <c r="AO88" s="828"/>
      <c r="AP88" s="831">
        <v>173</v>
      </c>
      <c r="AQ88" s="831"/>
      <c r="AR88" s="831"/>
      <c r="AS88" s="831"/>
      <c r="AT88" s="831"/>
      <c r="AU88" s="831" t="s">
        <v>541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398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399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406</v>
      </c>
      <c r="AB109" s="880"/>
      <c r="AC109" s="880"/>
      <c r="AD109" s="880"/>
      <c r="AE109" s="881"/>
      <c r="AF109" s="879" t="s">
        <v>407</v>
      </c>
      <c r="AG109" s="880"/>
      <c r="AH109" s="880"/>
      <c r="AI109" s="880"/>
      <c r="AJ109" s="881"/>
      <c r="AK109" s="879" t="s">
        <v>294</v>
      </c>
      <c r="AL109" s="880"/>
      <c r="AM109" s="880"/>
      <c r="AN109" s="880"/>
      <c r="AO109" s="881"/>
      <c r="AP109" s="879" t="s">
        <v>408</v>
      </c>
      <c r="AQ109" s="880"/>
      <c r="AR109" s="880"/>
      <c r="AS109" s="880"/>
      <c r="AT109" s="882"/>
      <c r="AU109" s="899" t="s">
        <v>405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406</v>
      </c>
      <c r="BR109" s="880"/>
      <c r="BS109" s="880"/>
      <c r="BT109" s="880"/>
      <c r="BU109" s="881"/>
      <c r="BV109" s="879" t="s">
        <v>407</v>
      </c>
      <c r="BW109" s="880"/>
      <c r="BX109" s="880"/>
      <c r="BY109" s="880"/>
      <c r="BZ109" s="881"/>
      <c r="CA109" s="879" t="s">
        <v>294</v>
      </c>
      <c r="CB109" s="880"/>
      <c r="CC109" s="880"/>
      <c r="CD109" s="880"/>
      <c r="CE109" s="881"/>
      <c r="CF109" s="900" t="s">
        <v>408</v>
      </c>
      <c r="CG109" s="900"/>
      <c r="CH109" s="900"/>
      <c r="CI109" s="900"/>
      <c r="CJ109" s="900"/>
      <c r="CK109" s="879" t="s">
        <v>409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406</v>
      </c>
      <c r="DH109" s="880"/>
      <c r="DI109" s="880"/>
      <c r="DJ109" s="880"/>
      <c r="DK109" s="881"/>
      <c r="DL109" s="879" t="s">
        <v>407</v>
      </c>
      <c r="DM109" s="880"/>
      <c r="DN109" s="880"/>
      <c r="DO109" s="880"/>
      <c r="DP109" s="881"/>
      <c r="DQ109" s="879" t="s">
        <v>294</v>
      </c>
      <c r="DR109" s="880"/>
      <c r="DS109" s="880"/>
      <c r="DT109" s="880"/>
      <c r="DU109" s="881"/>
      <c r="DV109" s="879" t="s">
        <v>408</v>
      </c>
      <c r="DW109" s="880"/>
      <c r="DX109" s="880"/>
      <c r="DY109" s="880"/>
      <c r="DZ109" s="882"/>
    </row>
    <row r="110" spans="1:131" s="224" customFormat="1" ht="26.25" customHeight="1" x14ac:dyDescent="0.15">
      <c r="A110" s="883" t="s">
        <v>410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475063</v>
      </c>
      <c r="AB110" s="887"/>
      <c r="AC110" s="887"/>
      <c r="AD110" s="887"/>
      <c r="AE110" s="888"/>
      <c r="AF110" s="889">
        <v>466888</v>
      </c>
      <c r="AG110" s="887"/>
      <c r="AH110" s="887"/>
      <c r="AI110" s="887"/>
      <c r="AJ110" s="888"/>
      <c r="AK110" s="889">
        <v>464518</v>
      </c>
      <c r="AL110" s="887"/>
      <c r="AM110" s="887"/>
      <c r="AN110" s="887"/>
      <c r="AO110" s="888"/>
      <c r="AP110" s="890">
        <v>22.7</v>
      </c>
      <c r="AQ110" s="891"/>
      <c r="AR110" s="891"/>
      <c r="AS110" s="891"/>
      <c r="AT110" s="892"/>
      <c r="AU110" s="893" t="s">
        <v>69</v>
      </c>
      <c r="AV110" s="894"/>
      <c r="AW110" s="894"/>
      <c r="AX110" s="894"/>
      <c r="AY110" s="894"/>
      <c r="AZ110" s="916" t="s">
        <v>411</v>
      </c>
      <c r="BA110" s="884"/>
      <c r="BB110" s="884"/>
      <c r="BC110" s="884"/>
      <c r="BD110" s="884"/>
      <c r="BE110" s="884"/>
      <c r="BF110" s="884"/>
      <c r="BG110" s="884"/>
      <c r="BH110" s="884"/>
      <c r="BI110" s="884"/>
      <c r="BJ110" s="884"/>
      <c r="BK110" s="884"/>
      <c r="BL110" s="884"/>
      <c r="BM110" s="884"/>
      <c r="BN110" s="884"/>
      <c r="BO110" s="884"/>
      <c r="BP110" s="885"/>
      <c r="BQ110" s="917">
        <v>3191941</v>
      </c>
      <c r="BR110" s="918"/>
      <c r="BS110" s="918"/>
      <c r="BT110" s="918"/>
      <c r="BU110" s="918"/>
      <c r="BV110" s="918">
        <v>3195890</v>
      </c>
      <c r="BW110" s="918"/>
      <c r="BX110" s="918"/>
      <c r="BY110" s="918"/>
      <c r="BZ110" s="918"/>
      <c r="CA110" s="918">
        <v>4103742</v>
      </c>
      <c r="CB110" s="918"/>
      <c r="CC110" s="918"/>
      <c r="CD110" s="918"/>
      <c r="CE110" s="918"/>
      <c r="CF110" s="931">
        <v>200.4</v>
      </c>
      <c r="CG110" s="932"/>
      <c r="CH110" s="932"/>
      <c r="CI110" s="932"/>
      <c r="CJ110" s="932"/>
      <c r="CK110" s="933" t="s">
        <v>412</v>
      </c>
      <c r="CL110" s="934"/>
      <c r="CM110" s="916" t="s">
        <v>413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415</v>
      </c>
      <c r="BA111" s="910"/>
      <c r="BB111" s="910"/>
      <c r="BC111" s="910"/>
      <c r="BD111" s="910"/>
      <c r="BE111" s="910"/>
      <c r="BF111" s="910"/>
      <c r="BG111" s="910"/>
      <c r="BH111" s="910"/>
      <c r="BI111" s="910"/>
      <c r="BJ111" s="910"/>
      <c r="BK111" s="910"/>
      <c r="BL111" s="910"/>
      <c r="BM111" s="910"/>
      <c r="BN111" s="910"/>
      <c r="BO111" s="910"/>
      <c r="BP111" s="911"/>
      <c r="BQ111" s="912">
        <v>3804</v>
      </c>
      <c r="BR111" s="913"/>
      <c r="BS111" s="913"/>
      <c r="BT111" s="913"/>
      <c r="BU111" s="913"/>
      <c r="BV111" s="913">
        <v>1812</v>
      </c>
      <c r="BW111" s="913"/>
      <c r="BX111" s="913"/>
      <c r="BY111" s="913"/>
      <c r="BZ111" s="913"/>
      <c r="CA111" s="913">
        <v>4203</v>
      </c>
      <c r="CB111" s="913"/>
      <c r="CC111" s="913"/>
      <c r="CD111" s="913"/>
      <c r="CE111" s="913"/>
      <c r="CF111" s="907">
        <v>0.2</v>
      </c>
      <c r="CG111" s="908"/>
      <c r="CH111" s="908"/>
      <c r="CI111" s="908"/>
      <c r="CJ111" s="908"/>
      <c r="CK111" s="935"/>
      <c r="CL111" s="936"/>
      <c r="CM111" s="909" t="s">
        <v>416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417</v>
      </c>
      <c r="B112" s="940"/>
      <c r="C112" s="910" t="s">
        <v>418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419</v>
      </c>
      <c r="BA112" s="910"/>
      <c r="BB112" s="910"/>
      <c r="BC112" s="910"/>
      <c r="BD112" s="910"/>
      <c r="BE112" s="910"/>
      <c r="BF112" s="910"/>
      <c r="BG112" s="910"/>
      <c r="BH112" s="910"/>
      <c r="BI112" s="910"/>
      <c r="BJ112" s="910"/>
      <c r="BK112" s="910"/>
      <c r="BL112" s="910"/>
      <c r="BM112" s="910"/>
      <c r="BN112" s="910"/>
      <c r="BO112" s="910"/>
      <c r="BP112" s="911"/>
      <c r="BQ112" s="912">
        <v>931214</v>
      </c>
      <c r="BR112" s="913"/>
      <c r="BS112" s="913"/>
      <c r="BT112" s="913"/>
      <c r="BU112" s="913"/>
      <c r="BV112" s="913">
        <v>999565</v>
      </c>
      <c r="BW112" s="913"/>
      <c r="BX112" s="913"/>
      <c r="BY112" s="913"/>
      <c r="BZ112" s="913"/>
      <c r="CA112" s="913">
        <v>906666</v>
      </c>
      <c r="CB112" s="913"/>
      <c r="CC112" s="913"/>
      <c r="CD112" s="913"/>
      <c r="CE112" s="913"/>
      <c r="CF112" s="907">
        <v>44.3</v>
      </c>
      <c r="CG112" s="908"/>
      <c r="CH112" s="908"/>
      <c r="CI112" s="908"/>
      <c r="CJ112" s="908"/>
      <c r="CK112" s="935"/>
      <c r="CL112" s="936"/>
      <c r="CM112" s="909" t="s">
        <v>420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94408</v>
      </c>
      <c r="AB113" s="925"/>
      <c r="AC113" s="925"/>
      <c r="AD113" s="925"/>
      <c r="AE113" s="926"/>
      <c r="AF113" s="927">
        <v>103992</v>
      </c>
      <c r="AG113" s="925"/>
      <c r="AH113" s="925"/>
      <c r="AI113" s="925"/>
      <c r="AJ113" s="926"/>
      <c r="AK113" s="927">
        <v>67530</v>
      </c>
      <c r="AL113" s="925"/>
      <c r="AM113" s="925"/>
      <c r="AN113" s="925"/>
      <c r="AO113" s="926"/>
      <c r="AP113" s="928">
        <v>3.3</v>
      </c>
      <c r="AQ113" s="929"/>
      <c r="AR113" s="929"/>
      <c r="AS113" s="929"/>
      <c r="AT113" s="930"/>
      <c r="AU113" s="895"/>
      <c r="AV113" s="896"/>
      <c r="AW113" s="896"/>
      <c r="AX113" s="896"/>
      <c r="AY113" s="896"/>
      <c r="AZ113" s="909" t="s">
        <v>422</v>
      </c>
      <c r="BA113" s="910"/>
      <c r="BB113" s="910"/>
      <c r="BC113" s="910"/>
      <c r="BD113" s="910"/>
      <c r="BE113" s="910"/>
      <c r="BF113" s="910"/>
      <c r="BG113" s="910"/>
      <c r="BH113" s="910"/>
      <c r="BI113" s="910"/>
      <c r="BJ113" s="910"/>
      <c r="BK113" s="910"/>
      <c r="BL113" s="910"/>
      <c r="BM113" s="910"/>
      <c r="BN113" s="910"/>
      <c r="BO113" s="910"/>
      <c r="BP113" s="911"/>
      <c r="BQ113" s="912">
        <v>83793</v>
      </c>
      <c r="BR113" s="913"/>
      <c r="BS113" s="913"/>
      <c r="BT113" s="913"/>
      <c r="BU113" s="913"/>
      <c r="BV113" s="913">
        <v>65388</v>
      </c>
      <c r="BW113" s="913"/>
      <c r="BX113" s="913"/>
      <c r="BY113" s="913"/>
      <c r="BZ113" s="913"/>
      <c r="CA113" s="913">
        <v>50528</v>
      </c>
      <c r="CB113" s="913"/>
      <c r="CC113" s="913"/>
      <c r="CD113" s="913"/>
      <c r="CE113" s="913"/>
      <c r="CF113" s="907">
        <v>2.5</v>
      </c>
      <c r="CG113" s="908"/>
      <c r="CH113" s="908"/>
      <c r="CI113" s="908"/>
      <c r="CJ113" s="908"/>
      <c r="CK113" s="935"/>
      <c r="CL113" s="936"/>
      <c r="CM113" s="909" t="s">
        <v>423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23439</v>
      </c>
      <c r="AB114" s="946"/>
      <c r="AC114" s="946"/>
      <c r="AD114" s="946"/>
      <c r="AE114" s="947"/>
      <c r="AF114" s="948">
        <v>19451</v>
      </c>
      <c r="AG114" s="946"/>
      <c r="AH114" s="946"/>
      <c r="AI114" s="946"/>
      <c r="AJ114" s="947"/>
      <c r="AK114" s="948">
        <v>16104</v>
      </c>
      <c r="AL114" s="946"/>
      <c r="AM114" s="946"/>
      <c r="AN114" s="946"/>
      <c r="AO114" s="947"/>
      <c r="AP114" s="949">
        <v>0.8</v>
      </c>
      <c r="AQ114" s="950"/>
      <c r="AR114" s="950"/>
      <c r="AS114" s="950"/>
      <c r="AT114" s="951"/>
      <c r="AU114" s="895"/>
      <c r="AV114" s="896"/>
      <c r="AW114" s="896"/>
      <c r="AX114" s="896"/>
      <c r="AY114" s="896"/>
      <c r="AZ114" s="909" t="s">
        <v>425</v>
      </c>
      <c r="BA114" s="910"/>
      <c r="BB114" s="910"/>
      <c r="BC114" s="910"/>
      <c r="BD114" s="910"/>
      <c r="BE114" s="910"/>
      <c r="BF114" s="910"/>
      <c r="BG114" s="910"/>
      <c r="BH114" s="910"/>
      <c r="BI114" s="910"/>
      <c r="BJ114" s="910"/>
      <c r="BK114" s="910"/>
      <c r="BL114" s="910"/>
      <c r="BM114" s="910"/>
      <c r="BN114" s="910"/>
      <c r="BO114" s="910"/>
      <c r="BP114" s="911"/>
      <c r="BQ114" s="912">
        <v>620391</v>
      </c>
      <c r="BR114" s="913"/>
      <c r="BS114" s="913"/>
      <c r="BT114" s="913"/>
      <c r="BU114" s="913"/>
      <c r="BV114" s="913">
        <v>617429</v>
      </c>
      <c r="BW114" s="913"/>
      <c r="BX114" s="913"/>
      <c r="BY114" s="913"/>
      <c r="BZ114" s="913"/>
      <c r="CA114" s="913">
        <v>625841</v>
      </c>
      <c r="CB114" s="913"/>
      <c r="CC114" s="913"/>
      <c r="CD114" s="913"/>
      <c r="CE114" s="913"/>
      <c r="CF114" s="907">
        <v>30.6</v>
      </c>
      <c r="CG114" s="908"/>
      <c r="CH114" s="908"/>
      <c r="CI114" s="908"/>
      <c r="CJ114" s="908"/>
      <c r="CK114" s="935"/>
      <c r="CL114" s="936"/>
      <c r="CM114" s="909" t="s">
        <v>426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2610</v>
      </c>
      <c r="AB115" s="925"/>
      <c r="AC115" s="925"/>
      <c r="AD115" s="925"/>
      <c r="AE115" s="926"/>
      <c r="AF115" s="927">
        <v>2078</v>
      </c>
      <c r="AG115" s="925"/>
      <c r="AH115" s="925"/>
      <c r="AI115" s="925"/>
      <c r="AJ115" s="926"/>
      <c r="AK115" s="927">
        <v>1505</v>
      </c>
      <c r="AL115" s="925"/>
      <c r="AM115" s="925"/>
      <c r="AN115" s="925"/>
      <c r="AO115" s="926"/>
      <c r="AP115" s="928">
        <v>0.1</v>
      </c>
      <c r="AQ115" s="929"/>
      <c r="AR115" s="929"/>
      <c r="AS115" s="929"/>
      <c r="AT115" s="930"/>
      <c r="AU115" s="895"/>
      <c r="AV115" s="896"/>
      <c r="AW115" s="896"/>
      <c r="AX115" s="896"/>
      <c r="AY115" s="896"/>
      <c r="AZ115" s="909" t="s">
        <v>428</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429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v>38</v>
      </c>
      <c r="AL116" s="946"/>
      <c r="AM116" s="946"/>
      <c r="AN116" s="946"/>
      <c r="AO116" s="947"/>
      <c r="AP116" s="949">
        <v>0</v>
      </c>
      <c r="AQ116" s="950"/>
      <c r="AR116" s="950"/>
      <c r="AS116" s="950"/>
      <c r="AT116" s="951"/>
      <c r="AU116" s="895"/>
      <c r="AV116" s="896"/>
      <c r="AW116" s="896"/>
      <c r="AX116" s="896"/>
      <c r="AY116" s="896"/>
      <c r="AZ116" s="954" t="s">
        <v>431</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433</v>
      </c>
      <c r="Z117" s="881"/>
      <c r="AA117" s="965">
        <v>595520</v>
      </c>
      <c r="AB117" s="966"/>
      <c r="AC117" s="966"/>
      <c r="AD117" s="966"/>
      <c r="AE117" s="967"/>
      <c r="AF117" s="968">
        <v>592409</v>
      </c>
      <c r="AG117" s="966"/>
      <c r="AH117" s="966"/>
      <c r="AI117" s="966"/>
      <c r="AJ117" s="967"/>
      <c r="AK117" s="968">
        <v>549695</v>
      </c>
      <c r="AL117" s="966"/>
      <c r="AM117" s="966"/>
      <c r="AN117" s="966"/>
      <c r="AO117" s="967"/>
      <c r="AP117" s="969"/>
      <c r="AQ117" s="970"/>
      <c r="AR117" s="970"/>
      <c r="AS117" s="970"/>
      <c r="AT117" s="971"/>
      <c r="AU117" s="895"/>
      <c r="AV117" s="896"/>
      <c r="AW117" s="896"/>
      <c r="AX117" s="896"/>
      <c r="AY117" s="896"/>
      <c r="AZ117" s="961" t="s">
        <v>434</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409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406</v>
      </c>
      <c r="AB118" s="880"/>
      <c r="AC118" s="880"/>
      <c r="AD118" s="880"/>
      <c r="AE118" s="881"/>
      <c r="AF118" s="879" t="s">
        <v>407</v>
      </c>
      <c r="AG118" s="880"/>
      <c r="AH118" s="880"/>
      <c r="AI118" s="880"/>
      <c r="AJ118" s="881"/>
      <c r="AK118" s="879" t="s">
        <v>294</v>
      </c>
      <c r="AL118" s="880"/>
      <c r="AM118" s="880"/>
      <c r="AN118" s="880"/>
      <c r="AO118" s="881"/>
      <c r="AP118" s="957" t="s">
        <v>408</v>
      </c>
      <c r="AQ118" s="958"/>
      <c r="AR118" s="958"/>
      <c r="AS118" s="958"/>
      <c r="AT118" s="959"/>
      <c r="AU118" s="895"/>
      <c r="AV118" s="896"/>
      <c r="AW118" s="896"/>
      <c r="AX118" s="896"/>
      <c r="AY118" s="896"/>
      <c r="AZ118" s="960" t="s">
        <v>436</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4" t="s">
        <v>412</v>
      </c>
      <c r="B119" s="934"/>
      <c r="C119" s="916" t="s">
        <v>413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438</v>
      </c>
      <c r="BP119" s="992"/>
      <c r="BQ119" s="986">
        <v>4831143</v>
      </c>
      <c r="BR119" s="987"/>
      <c r="BS119" s="987"/>
      <c r="BT119" s="987"/>
      <c r="BU119" s="987"/>
      <c r="BV119" s="987">
        <v>4880084</v>
      </c>
      <c r="BW119" s="987"/>
      <c r="BX119" s="987"/>
      <c r="BY119" s="987"/>
      <c r="BZ119" s="987"/>
      <c r="CA119" s="987">
        <v>5690980</v>
      </c>
      <c r="CB119" s="987"/>
      <c r="CC119" s="987"/>
      <c r="CD119" s="987"/>
      <c r="CE119" s="987"/>
      <c r="CF119" s="988"/>
      <c r="CG119" s="989"/>
      <c r="CH119" s="989"/>
      <c r="CI119" s="989"/>
      <c r="CJ119" s="990"/>
      <c r="CK119" s="937"/>
      <c r="CL119" s="938"/>
      <c r="CM119" s="960" t="s">
        <v>439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3804</v>
      </c>
      <c r="DH119" s="973"/>
      <c r="DI119" s="973"/>
      <c r="DJ119" s="973"/>
      <c r="DK119" s="974"/>
      <c r="DL119" s="972">
        <v>1812</v>
      </c>
      <c r="DM119" s="973"/>
      <c r="DN119" s="973"/>
      <c r="DO119" s="973"/>
      <c r="DP119" s="974"/>
      <c r="DQ119" s="972">
        <v>4203</v>
      </c>
      <c r="DR119" s="973"/>
      <c r="DS119" s="973"/>
      <c r="DT119" s="973"/>
      <c r="DU119" s="974"/>
      <c r="DV119" s="975">
        <v>0.2</v>
      </c>
      <c r="DW119" s="976"/>
      <c r="DX119" s="976"/>
      <c r="DY119" s="976"/>
      <c r="DZ119" s="977"/>
    </row>
    <row r="120" spans="1:130" s="224" customFormat="1" ht="26.25" customHeight="1" x14ac:dyDescent="0.15">
      <c r="A120" s="1045"/>
      <c r="B120" s="936"/>
      <c r="C120" s="909" t="s">
        <v>416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440</v>
      </c>
      <c r="AV120" s="979"/>
      <c r="AW120" s="979"/>
      <c r="AX120" s="979"/>
      <c r="AY120" s="980"/>
      <c r="AZ120" s="916" t="s">
        <v>441</v>
      </c>
      <c r="BA120" s="884"/>
      <c r="BB120" s="884"/>
      <c r="BC120" s="884"/>
      <c r="BD120" s="884"/>
      <c r="BE120" s="884"/>
      <c r="BF120" s="884"/>
      <c r="BG120" s="884"/>
      <c r="BH120" s="884"/>
      <c r="BI120" s="884"/>
      <c r="BJ120" s="884"/>
      <c r="BK120" s="884"/>
      <c r="BL120" s="884"/>
      <c r="BM120" s="884"/>
      <c r="BN120" s="884"/>
      <c r="BO120" s="884"/>
      <c r="BP120" s="885"/>
      <c r="BQ120" s="917">
        <v>2344192</v>
      </c>
      <c r="BR120" s="918"/>
      <c r="BS120" s="918"/>
      <c r="BT120" s="918"/>
      <c r="BU120" s="918"/>
      <c r="BV120" s="918">
        <v>2570462</v>
      </c>
      <c r="BW120" s="918"/>
      <c r="BX120" s="918"/>
      <c r="BY120" s="918"/>
      <c r="BZ120" s="918"/>
      <c r="CA120" s="918">
        <v>2812097</v>
      </c>
      <c r="CB120" s="918"/>
      <c r="CC120" s="918"/>
      <c r="CD120" s="918"/>
      <c r="CE120" s="918"/>
      <c r="CF120" s="931">
        <v>137.30000000000001</v>
      </c>
      <c r="CG120" s="932"/>
      <c r="CH120" s="932"/>
      <c r="CI120" s="932"/>
      <c r="CJ120" s="932"/>
      <c r="CK120" s="993" t="s">
        <v>442</v>
      </c>
      <c r="CL120" s="994"/>
      <c r="CM120" s="994"/>
      <c r="CN120" s="994"/>
      <c r="CO120" s="995"/>
      <c r="CP120" s="1001" t="s">
        <v>390</v>
      </c>
      <c r="CQ120" s="1002"/>
      <c r="CR120" s="1002"/>
      <c r="CS120" s="1002"/>
      <c r="CT120" s="1002"/>
      <c r="CU120" s="1002"/>
      <c r="CV120" s="1002"/>
      <c r="CW120" s="1002"/>
      <c r="CX120" s="1002"/>
      <c r="CY120" s="1002"/>
      <c r="CZ120" s="1002"/>
      <c r="DA120" s="1002"/>
      <c r="DB120" s="1002"/>
      <c r="DC120" s="1002"/>
      <c r="DD120" s="1002"/>
      <c r="DE120" s="1002"/>
      <c r="DF120" s="1003"/>
      <c r="DG120" s="917">
        <v>931214</v>
      </c>
      <c r="DH120" s="918"/>
      <c r="DI120" s="918"/>
      <c r="DJ120" s="918"/>
      <c r="DK120" s="918"/>
      <c r="DL120" s="918">
        <v>999565</v>
      </c>
      <c r="DM120" s="918"/>
      <c r="DN120" s="918"/>
      <c r="DO120" s="918"/>
      <c r="DP120" s="918"/>
      <c r="DQ120" s="918">
        <v>906666</v>
      </c>
      <c r="DR120" s="918"/>
      <c r="DS120" s="918"/>
      <c r="DT120" s="918"/>
      <c r="DU120" s="918"/>
      <c r="DV120" s="919">
        <v>44.3</v>
      </c>
      <c r="DW120" s="919"/>
      <c r="DX120" s="919"/>
      <c r="DY120" s="919"/>
      <c r="DZ120" s="920"/>
    </row>
    <row r="121" spans="1:130" s="224" customFormat="1" ht="26.25" customHeight="1" x14ac:dyDescent="0.15">
      <c r="A121" s="1045"/>
      <c r="B121" s="936"/>
      <c r="C121" s="961" t="s">
        <v>443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444</v>
      </c>
      <c r="BA121" s="910"/>
      <c r="BB121" s="910"/>
      <c r="BC121" s="910"/>
      <c r="BD121" s="910"/>
      <c r="BE121" s="910"/>
      <c r="BF121" s="910"/>
      <c r="BG121" s="910"/>
      <c r="BH121" s="910"/>
      <c r="BI121" s="910"/>
      <c r="BJ121" s="910"/>
      <c r="BK121" s="910"/>
      <c r="BL121" s="910"/>
      <c r="BM121" s="910"/>
      <c r="BN121" s="910"/>
      <c r="BO121" s="910"/>
      <c r="BP121" s="911"/>
      <c r="BQ121" s="912">
        <v>391576</v>
      </c>
      <c r="BR121" s="913"/>
      <c r="BS121" s="913"/>
      <c r="BT121" s="913"/>
      <c r="BU121" s="913"/>
      <c r="BV121" s="913">
        <v>320340</v>
      </c>
      <c r="BW121" s="913"/>
      <c r="BX121" s="913"/>
      <c r="BY121" s="913"/>
      <c r="BZ121" s="913"/>
      <c r="CA121" s="913">
        <v>244887</v>
      </c>
      <c r="CB121" s="913"/>
      <c r="CC121" s="913"/>
      <c r="CD121" s="913"/>
      <c r="CE121" s="913"/>
      <c r="CF121" s="907">
        <v>12</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5"/>
      <c r="B122" s="936"/>
      <c r="C122" s="909" t="s">
        <v>426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445</v>
      </c>
      <c r="BA122" s="952"/>
      <c r="BB122" s="952"/>
      <c r="BC122" s="952"/>
      <c r="BD122" s="952"/>
      <c r="BE122" s="952"/>
      <c r="BF122" s="952"/>
      <c r="BG122" s="952"/>
      <c r="BH122" s="952"/>
      <c r="BI122" s="952"/>
      <c r="BJ122" s="952"/>
      <c r="BK122" s="952"/>
      <c r="BL122" s="952"/>
      <c r="BM122" s="952"/>
      <c r="BN122" s="952"/>
      <c r="BO122" s="952"/>
      <c r="BP122" s="953"/>
      <c r="BQ122" s="986">
        <v>2697800</v>
      </c>
      <c r="BR122" s="987"/>
      <c r="BS122" s="987"/>
      <c r="BT122" s="987"/>
      <c r="BU122" s="987"/>
      <c r="BV122" s="987">
        <v>2731420</v>
      </c>
      <c r="BW122" s="987"/>
      <c r="BX122" s="987"/>
      <c r="BY122" s="987"/>
      <c r="BZ122" s="987"/>
      <c r="CA122" s="987">
        <v>3305981</v>
      </c>
      <c r="CB122" s="987"/>
      <c r="CC122" s="987"/>
      <c r="CD122" s="987"/>
      <c r="CE122" s="987"/>
      <c r="CF122" s="1004">
        <v>161.4</v>
      </c>
      <c r="CG122" s="1005"/>
      <c r="CH122" s="1005"/>
      <c r="CI122" s="1005"/>
      <c r="CJ122" s="1005"/>
      <c r="CK122" s="996"/>
      <c r="CL122" s="997"/>
      <c r="CM122" s="997"/>
      <c r="CN122" s="997"/>
      <c r="CO122" s="998"/>
      <c r="CP122" s="1006" t="s">
        <v>388</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5"/>
      <c r="B123" s="936"/>
      <c r="C123" s="909" t="s">
        <v>432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446</v>
      </c>
      <c r="BP123" s="992"/>
      <c r="BQ123" s="1051">
        <v>5433568</v>
      </c>
      <c r="BR123" s="1018"/>
      <c r="BS123" s="1018"/>
      <c r="BT123" s="1018"/>
      <c r="BU123" s="1018"/>
      <c r="BV123" s="1018">
        <v>5622222</v>
      </c>
      <c r="BW123" s="1018"/>
      <c r="BX123" s="1018"/>
      <c r="BY123" s="1018"/>
      <c r="BZ123" s="1018"/>
      <c r="CA123" s="1018">
        <v>6362965</v>
      </c>
      <c r="CB123" s="1018"/>
      <c r="CC123" s="1018"/>
      <c r="CD123" s="1018"/>
      <c r="CE123" s="1018"/>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5"/>
      <c r="B124" s="936"/>
      <c r="C124" s="909" t="s">
        <v>435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447</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448</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5"/>
      <c r="B125" s="936"/>
      <c r="C125" s="909" t="s">
        <v>437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449</v>
      </c>
      <c r="CL125" s="994"/>
      <c r="CM125" s="994"/>
      <c r="CN125" s="994"/>
      <c r="CO125" s="995"/>
      <c r="CP125" s="916" t="s">
        <v>450</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5"/>
      <c r="B126" s="936"/>
      <c r="C126" s="909" t="s">
        <v>439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2529</v>
      </c>
      <c r="AB126" s="946"/>
      <c r="AC126" s="946"/>
      <c r="AD126" s="946"/>
      <c r="AE126" s="947"/>
      <c r="AF126" s="948">
        <v>2008</v>
      </c>
      <c r="AG126" s="946"/>
      <c r="AH126" s="946"/>
      <c r="AI126" s="946"/>
      <c r="AJ126" s="947"/>
      <c r="AK126" s="948">
        <v>1444</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451</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6"/>
      <c r="B127" s="938"/>
      <c r="C127" s="960" t="s">
        <v>452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81</v>
      </c>
      <c r="AB127" s="946"/>
      <c r="AC127" s="946"/>
      <c r="AD127" s="946"/>
      <c r="AE127" s="947"/>
      <c r="AF127" s="948">
        <v>70</v>
      </c>
      <c r="AG127" s="946"/>
      <c r="AH127" s="946"/>
      <c r="AI127" s="946"/>
      <c r="AJ127" s="947"/>
      <c r="AK127" s="948">
        <v>61</v>
      </c>
      <c r="AL127" s="946"/>
      <c r="AM127" s="946"/>
      <c r="AN127" s="946"/>
      <c r="AO127" s="947"/>
      <c r="AP127" s="949">
        <v>0</v>
      </c>
      <c r="AQ127" s="950"/>
      <c r="AR127" s="950"/>
      <c r="AS127" s="950"/>
      <c r="AT127" s="951"/>
      <c r="AU127" s="226"/>
      <c r="AV127" s="226"/>
      <c r="AW127" s="226"/>
      <c r="AX127" s="1019" t="s">
        <v>453</v>
      </c>
      <c r="AY127" s="1020"/>
      <c r="AZ127" s="1020"/>
      <c r="BA127" s="1020"/>
      <c r="BB127" s="1020"/>
      <c r="BC127" s="1020"/>
      <c r="BD127" s="1020"/>
      <c r="BE127" s="1021"/>
      <c r="BF127" s="1022" t="s">
        <v>454</v>
      </c>
      <c r="BG127" s="1020"/>
      <c r="BH127" s="1020"/>
      <c r="BI127" s="1020"/>
      <c r="BJ127" s="1020"/>
      <c r="BK127" s="1020"/>
      <c r="BL127" s="1021"/>
      <c r="BM127" s="1022" t="s">
        <v>455</v>
      </c>
      <c r="BN127" s="1020"/>
      <c r="BO127" s="1020"/>
      <c r="BP127" s="1020"/>
      <c r="BQ127" s="1020"/>
      <c r="BR127" s="1020"/>
      <c r="BS127" s="1021"/>
      <c r="BT127" s="1022" t="s">
        <v>456</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457</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9" t="s">
        <v>458</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459</v>
      </c>
      <c r="X128" s="1031"/>
      <c r="Y128" s="1031"/>
      <c r="Z128" s="1032"/>
      <c r="AA128" s="1033">
        <v>35597</v>
      </c>
      <c r="AB128" s="1034"/>
      <c r="AC128" s="1034"/>
      <c r="AD128" s="1034"/>
      <c r="AE128" s="1035"/>
      <c r="AF128" s="1036">
        <v>26478</v>
      </c>
      <c r="AG128" s="1034"/>
      <c r="AH128" s="1034"/>
      <c r="AI128" s="1034"/>
      <c r="AJ128" s="1035"/>
      <c r="AK128" s="1036">
        <v>23325</v>
      </c>
      <c r="AL128" s="1034"/>
      <c r="AM128" s="1034"/>
      <c r="AN128" s="1034"/>
      <c r="AO128" s="1035"/>
      <c r="AP128" s="1037"/>
      <c r="AQ128" s="1038"/>
      <c r="AR128" s="1038"/>
      <c r="AS128" s="1038"/>
      <c r="AT128" s="1039"/>
      <c r="AU128" s="226"/>
      <c r="AV128" s="226"/>
      <c r="AW128" s="226"/>
      <c r="AX128" s="883" t="s">
        <v>460</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461</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462</v>
      </c>
      <c r="X129" s="1058"/>
      <c r="Y129" s="1058"/>
      <c r="Z129" s="1059"/>
      <c r="AA129" s="945">
        <v>2484655</v>
      </c>
      <c r="AB129" s="946"/>
      <c r="AC129" s="946"/>
      <c r="AD129" s="946"/>
      <c r="AE129" s="947"/>
      <c r="AF129" s="948">
        <v>2414285</v>
      </c>
      <c r="AG129" s="946"/>
      <c r="AH129" s="946"/>
      <c r="AI129" s="946"/>
      <c r="AJ129" s="947"/>
      <c r="AK129" s="948">
        <v>2399949</v>
      </c>
      <c r="AL129" s="946"/>
      <c r="AM129" s="946"/>
      <c r="AN129" s="946"/>
      <c r="AO129" s="947"/>
      <c r="AP129" s="1060"/>
      <c r="AQ129" s="1061"/>
      <c r="AR129" s="1061"/>
      <c r="AS129" s="1061"/>
      <c r="AT129" s="1062"/>
      <c r="AU129" s="227"/>
      <c r="AV129" s="227"/>
      <c r="AW129" s="227"/>
      <c r="AX129" s="1052" t="s">
        <v>463</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465</v>
      </c>
      <c r="X130" s="1058"/>
      <c r="Y130" s="1058"/>
      <c r="Z130" s="1059"/>
      <c r="AA130" s="945">
        <v>369567</v>
      </c>
      <c r="AB130" s="946"/>
      <c r="AC130" s="946"/>
      <c r="AD130" s="946"/>
      <c r="AE130" s="947"/>
      <c r="AF130" s="948">
        <v>356212</v>
      </c>
      <c r="AG130" s="946"/>
      <c r="AH130" s="946"/>
      <c r="AI130" s="946"/>
      <c r="AJ130" s="947"/>
      <c r="AK130" s="948">
        <v>352180</v>
      </c>
      <c r="AL130" s="946"/>
      <c r="AM130" s="946"/>
      <c r="AN130" s="946"/>
      <c r="AO130" s="947"/>
      <c r="AP130" s="1060"/>
      <c r="AQ130" s="1061"/>
      <c r="AR130" s="1061"/>
      <c r="AS130" s="1061"/>
      <c r="AT130" s="1062"/>
      <c r="AU130" s="227"/>
      <c r="AV130" s="227"/>
      <c r="AW130" s="227"/>
      <c r="AX130" s="1052" t="s">
        <v>466</v>
      </c>
      <c r="AY130" s="910"/>
      <c r="AZ130" s="910"/>
      <c r="BA130" s="910"/>
      <c r="BB130" s="910"/>
      <c r="BC130" s="910"/>
      <c r="BD130" s="910"/>
      <c r="BE130" s="911"/>
      <c r="BF130" s="1088">
        <v>9.1999999999999993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467</v>
      </c>
      <c r="X131" s="1095"/>
      <c r="Y131" s="1095"/>
      <c r="Z131" s="1096"/>
      <c r="AA131" s="991">
        <v>2115088</v>
      </c>
      <c r="AB131" s="973"/>
      <c r="AC131" s="973"/>
      <c r="AD131" s="973"/>
      <c r="AE131" s="974"/>
      <c r="AF131" s="972">
        <v>2058073</v>
      </c>
      <c r="AG131" s="973"/>
      <c r="AH131" s="973"/>
      <c r="AI131" s="973"/>
      <c r="AJ131" s="974"/>
      <c r="AK131" s="972">
        <v>2047769</v>
      </c>
      <c r="AL131" s="973"/>
      <c r="AM131" s="973"/>
      <c r="AN131" s="973"/>
      <c r="AO131" s="974"/>
      <c r="AP131" s="1097"/>
      <c r="AQ131" s="1098"/>
      <c r="AR131" s="1098"/>
      <c r="AS131" s="1098"/>
      <c r="AT131" s="1099"/>
      <c r="AU131" s="227"/>
      <c r="AV131" s="227"/>
      <c r="AW131" s="227"/>
      <c r="AX131" s="1070" t="s">
        <v>468</v>
      </c>
      <c r="AY131" s="713"/>
      <c r="AZ131" s="713"/>
      <c r="BA131" s="713"/>
      <c r="BB131" s="713"/>
      <c r="BC131" s="713"/>
      <c r="BD131" s="713"/>
      <c r="BE131" s="1024"/>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469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470</v>
      </c>
      <c r="W132" s="1081"/>
      <c r="X132" s="1081"/>
      <c r="Y132" s="1081"/>
      <c r="Z132" s="1082"/>
      <c r="AA132" s="1083">
        <v>8.9999092239999996</v>
      </c>
      <c r="AB132" s="1084"/>
      <c r="AC132" s="1084"/>
      <c r="AD132" s="1084"/>
      <c r="AE132" s="1085"/>
      <c r="AF132" s="1086">
        <v>10.190066140000001</v>
      </c>
      <c r="AG132" s="1084"/>
      <c r="AH132" s="1084"/>
      <c r="AI132" s="1084"/>
      <c r="AJ132" s="1085"/>
      <c r="AK132" s="1086">
        <v>8.5063305479999993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471</v>
      </c>
      <c r="W133" s="1064"/>
      <c r="X133" s="1064"/>
      <c r="Y133" s="1064"/>
      <c r="Z133" s="1065"/>
      <c r="AA133" s="1066">
        <v>9.1999999999999993</v>
      </c>
      <c r="AB133" s="1067"/>
      <c r="AC133" s="1067"/>
      <c r="AD133" s="1067"/>
      <c r="AE133" s="1068"/>
      <c r="AF133" s="1066">
        <v>9.1999999999999993</v>
      </c>
      <c r="AG133" s="1067"/>
      <c r="AH133" s="1067"/>
      <c r="AI133" s="1067"/>
      <c r="AJ133" s="1068"/>
      <c r="AK133" s="1066">
        <v>9.1999999999999993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wOjZJneDc3P4oWt5HggxkpIdSbWDuimdI+e8Gmeun98qeorvv4c4LOSyn+vBCC20chCkgsTOvXPdPG9K69BIA==" saltValue="LAsQpU38w/++1CcUcns3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7Apcr8oTBZuoBJM8J+qd6zPDRDIVHkQTEX06T08bVzyIX3CcvpPSUm9AQR12Uznaa16ZBfzjDRG6tsHhaDiktA==" saltValue="LC4UtVfbJvBoFhbAmAvp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07tYtgNyK2uv+r0dDO39tP+e2vAu7QW/byvX5fQ9Y5GGPJF7CKKpDqVEhucz6maOQ8X5uD/+EO2yb6s1vsqQ==" saltValue="dd8/kEGROy+Vm5U+Obk7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474</v>
      </c>
      <c r="AL6" s="260"/>
      <c r="AM6" s="260"/>
      <c r="AN6" s="260"/>
    </row>
    <row r="7" spans="1:46" ht="13.5" customHeight="1" x14ac:dyDescent="0.15">
      <c r="A7" s="259"/>
      <c r="AK7" s="262"/>
      <c r="AL7" s="263"/>
      <c r="AM7" s="263"/>
      <c r="AN7" s="264"/>
      <c r="AO7" s="1101" t="s">
        <v>475</v>
      </c>
      <c r="AP7" s="265"/>
      <c r="AQ7" s="266" t="s">
        <v>476</v>
      </c>
      <c r="AR7" s="267"/>
    </row>
    <row r="8" spans="1:46" x14ac:dyDescent="0.15">
      <c r="A8" s="259"/>
      <c r="AK8" s="268"/>
      <c r="AL8" s="269"/>
      <c r="AM8" s="269"/>
      <c r="AN8" s="270"/>
      <c r="AO8" s="1102"/>
      <c r="AP8" s="271" t="s">
        <v>477</v>
      </c>
      <c r="AQ8" s="272" t="s">
        <v>478</v>
      </c>
      <c r="AR8" s="273" t="s">
        <v>479</v>
      </c>
    </row>
    <row r="9" spans="1:46" x14ac:dyDescent="0.15">
      <c r="A9" s="259"/>
      <c r="AK9" s="1103" t="s">
        <v>480</v>
      </c>
      <c r="AL9" s="1104"/>
      <c r="AM9" s="1104"/>
      <c r="AN9" s="1105"/>
      <c r="AO9" s="274">
        <v>605819</v>
      </c>
      <c r="AP9" s="274">
        <v>199283</v>
      </c>
      <c r="AQ9" s="275">
        <v>243450</v>
      </c>
      <c r="AR9" s="276">
        <v>-18.100000000000001</v>
      </c>
    </row>
    <row r="10" spans="1:46" ht="13.5" customHeight="1" x14ac:dyDescent="0.15">
      <c r="A10" s="259"/>
      <c r="AK10" s="1103" t="s">
        <v>481</v>
      </c>
      <c r="AL10" s="1104"/>
      <c r="AM10" s="1104"/>
      <c r="AN10" s="1105"/>
      <c r="AO10" s="277">
        <v>145701</v>
      </c>
      <c r="AP10" s="277">
        <v>47928</v>
      </c>
      <c r="AQ10" s="278">
        <v>36828</v>
      </c>
      <c r="AR10" s="279">
        <v>30.1</v>
      </c>
    </row>
    <row r="11" spans="1:46" ht="13.5" customHeight="1" x14ac:dyDescent="0.15">
      <c r="A11" s="259"/>
      <c r="AK11" s="1103" t="s">
        <v>482</v>
      </c>
      <c r="AL11" s="1104"/>
      <c r="AM11" s="1104"/>
      <c r="AN11" s="1105"/>
      <c r="AO11" s="277" t="s">
        <v>483</v>
      </c>
      <c r="AP11" s="277" t="s">
        <v>483</v>
      </c>
      <c r="AQ11" s="278">
        <v>2575</v>
      </c>
      <c r="AR11" s="279" t="s">
        <v>483</v>
      </c>
    </row>
    <row r="12" spans="1:46" ht="13.5" customHeight="1" x14ac:dyDescent="0.15">
      <c r="A12" s="259"/>
      <c r="AK12" s="1103" t="s">
        <v>484</v>
      </c>
      <c r="AL12" s="1104"/>
      <c r="AM12" s="1104"/>
      <c r="AN12" s="1105"/>
      <c r="AO12" s="277" t="s">
        <v>483</v>
      </c>
      <c r="AP12" s="277" t="s">
        <v>483</v>
      </c>
      <c r="AQ12" s="278" t="s">
        <v>483</v>
      </c>
      <c r="AR12" s="279" t="s">
        <v>483</v>
      </c>
    </row>
    <row r="13" spans="1:46" ht="13.5" customHeight="1" x14ac:dyDescent="0.15">
      <c r="A13" s="259"/>
      <c r="AK13" s="1103" t="s">
        <v>485</v>
      </c>
      <c r="AL13" s="1104"/>
      <c r="AM13" s="1104"/>
      <c r="AN13" s="1105"/>
      <c r="AO13" s="277">
        <v>27263</v>
      </c>
      <c r="AP13" s="277">
        <v>8968</v>
      </c>
      <c r="AQ13" s="278">
        <v>11862</v>
      </c>
      <c r="AR13" s="279">
        <v>-24.4</v>
      </c>
    </row>
    <row r="14" spans="1:46" ht="13.5" customHeight="1" x14ac:dyDescent="0.15">
      <c r="A14" s="259"/>
      <c r="AK14" s="1103" t="s">
        <v>486</v>
      </c>
      <c r="AL14" s="1104"/>
      <c r="AM14" s="1104"/>
      <c r="AN14" s="1105"/>
      <c r="AO14" s="277">
        <v>10930</v>
      </c>
      <c r="AP14" s="277">
        <v>3595</v>
      </c>
      <c r="AQ14" s="278">
        <v>4647</v>
      </c>
      <c r="AR14" s="279">
        <v>-22.6</v>
      </c>
    </row>
    <row r="15" spans="1:46" ht="13.5" customHeight="1" x14ac:dyDescent="0.15">
      <c r="A15" s="259"/>
      <c r="AK15" s="1106" t="s">
        <v>487</v>
      </c>
      <c r="AL15" s="1107"/>
      <c r="AM15" s="1107"/>
      <c r="AN15" s="1108"/>
      <c r="AO15" s="277">
        <v>-26972</v>
      </c>
      <c r="AP15" s="277">
        <v>-8872</v>
      </c>
      <c r="AQ15" s="278">
        <v>-13358</v>
      </c>
      <c r="AR15" s="279">
        <v>-33.6</v>
      </c>
    </row>
    <row r="16" spans="1:46" x14ac:dyDescent="0.15">
      <c r="A16" s="259"/>
      <c r="AK16" s="1106" t="s">
        <v>177</v>
      </c>
      <c r="AL16" s="1107"/>
      <c r="AM16" s="1107"/>
      <c r="AN16" s="1108"/>
      <c r="AO16" s="277">
        <v>762741</v>
      </c>
      <c r="AP16" s="277">
        <v>250902</v>
      </c>
      <c r="AQ16" s="278">
        <v>286004</v>
      </c>
      <c r="AR16" s="279">
        <v>-12.3</v>
      </c>
    </row>
    <row r="17" spans="1:46" x14ac:dyDescent="0.15">
      <c r="A17" s="259"/>
    </row>
    <row r="18" spans="1:46" x14ac:dyDescent="0.15">
      <c r="A18" s="259"/>
      <c r="AQ18" s="280"/>
      <c r="AR18" s="280"/>
    </row>
    <row r="19" spans="1:46" x14ac:dyDescent="0.15">
      <c r="A19" s="259"/>
      <c r="AK19" s="255" t="s">
        <v>488</v>
      </c>
    </row>
    <row r="20" spans="1:46" x14ac:dyDescent="0.15">
      <c r="A20" s="259"/>
      <c r="AK20" s="281"/>
      <c r="AL20" s="282"/>
      <c r="AM20" s="282"/>
      <c r="AN20" s="283"/>
      <c r="AO20" s="284" t="s">
        <v>489</v>
      </c>
      <c r="AP20" s="285" t="s">
        <v>490</v>
      </c>
      <c r="AQ20" s="286" t="s">
        <v>491</v>
      </c>
      <c r="AR20" s="287"/>
    </row>
    <row r="21" spans="1:46" s="260" customFormat="1" x14ac:dyDescent="0.15">
      <c r="A21" s="288"/>
      <c r="AK21" s="1109" t="s">
        <v>492</v>
      </c>
      <c r="AL21" s="1110"/>
      <c r="AM21" s="1110"/>
      <c r="AN21" s="1111"/>
      <c r="AO21" s="289">
        <v>21.05</v>
      </c>
      <c r="AP21" s="290">
        <v>24.25</v>
      </c>
      <c r="AQ21" s="291">
        <v>-3.2</v>
      </c>
      <c r="AS21" s="292"/>
      <c r="AT21" s="288"/>
    </row>
    <row r="22" spans="1:46" s="260" customFormat="1" x14ac:dyDescent="0.15">
      <c r="A22" s="288"/>
      <c r="AK22" s="1109" t="s">
        <v>493</v>
      </c>
      <c r="AL22" s="1110"/>
      <c r="AM22" s="1110"/>
      <c r="AN22" s="1111"/>
      <c r="AO22" s="293">
        <v>97.7</v>
      </c>
      <c r="AP22" s="294">
        <v>95.4</v>
      </c>
      <c r="AQ22" s="295">
        <v>2.2999999999999998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496</v>
      </c>
      <c r="AL29" s="260"/>
      <c r="AM29" s="260"/>
      <c r="AN29" s="260"/>
      <c r="AS29" s="302"/>
    </row>
    <row r="30" spans="1:46" ht="13.5" customHeight="1" x14ac:dyDescent="0.15">
      <c r="A30" s="259"/>
      <c r="AK30" s="262"/>
      <c r="AL30" s="263"/>
      <c r="AM30" s="263"/>
      <c r="AN30" s="264"/>
      <c r="AO30" s="1101" t="s">
        <v>475</v>
      </c>
      <c r="AP30" s="265"/>
      <c r="AQ30" s="266" t="s">
        <v>476</v>
      </c>
      <c r="AR30" s="267"/>
    </row>
    <row r="31" spans="1:46" x14ac:dyDescent="0.15">
      <c r="A31" s="259"/>
      <c r="AK31" s="268"/>
      <c r="AL31" s="269"/>
      <c r="AM31" s="269"/>
      <c r="AN31" s="270"/>
      <c r="AO31" s="1102"/>
      <c r="AP31" s="271" t="s">
        <v>477</v>
      </c>
      <c r="AQ31" s="272" t="s">
        <v>478</v>
      </c>
      <c r="AR31" s="273" t="s">
        <v>479</v>
      </c>
    </row>
    <row r="32" spans="1:46" ht="27" customHeight="1" x14ac:dyDescent="0.15">
      <c r="A32" s="259"/>
      <c r="AK32" s="1117" t="s">
        <v>497</v>
      </c>
      <c r="AL32" s="1118"/>
      <c r="AM32" s="1118"/>
      <c r="AN32" s="1119"/>
      <c r="AO32" s="303">
        <v>464518</v>
      </c>
      <c r="AP32" s="303">
        <v>152802</v>
      </c>
      <c r="AQ32" s="304">
        <v>167387</v>
      </c>
      <c r="AR32" s="305">
        <v>-8.6999999999999993</v>
      </c>
    </row>
    <row r="33" spans="1:46" ht="13.5" customHeight="1" x14ac:dyDescent="0.15">
      <c r="A33" s="259"/>
      <c r="AK33" s="1117" t="s">
        <v>498</v>
      </c>
      <c r="AL33" s="1118"/>
      <c r="AM33" s="1118"/>
      <c r="AN33" s="1119"/>
      <c r="AO33" s="303" t="s">
        <v>483</v>
      </c>
      <c r="AP33" s="303" t="s">
        <v>483</v>
      </c>
      <c r="AQ33" s="304" t="s">
        <v>483</v>
      </c>
      <c r="AR33" s="305" t="s">
        <v>483</v>
      </c>
    </row>
    <row r="34" spans="1:46" ht="27" customHeight="1" x14ac:dyDescent="0.15">
      <c r="A34" s="259"/>
      <c r="AK34" s="1117" t="s">
        <v>499</v>
      </c>
      <c r="AL34" s="1118"/>
      <c r="AM34" s="1118"/>
      <c r="AN34" s="1119"/>
      <c r="AO34" s="303" t="s">
        <v>483</v>
      </c>
      <c r="AP34" s="303" t="s">
        <v>483</v>
      </c>
      <c r="AQ34" s="304">
        <v>5</v>
      </c>
      <c r="AR34" s="305" t="s">
        <v>483</v>
      </c>
    </row>
    <row r="35" spans="1:46" ht="27" customHeight="1" x14ac:dyDescent="0.15">
      <c r="A35" s="259"/>
      <c r="AK35" s="1117" t="s">
        <v>500</v>
      </c>
      <c r="AL35" s="1118"/>
      <c r="AM35" s="1118"/>
      <c r="AN35" s="1119"/>
      <c r="AO35" s="303">
        <v>67530</v>
      </c>
      <c r="AP35" s="303">
        <v>22214</v>
      </c>
      <c r="AQ35" s="304">
        <v>34589</v>
      </c>
      <c r="AR35" s="305">
        <v>-35.799999999999997</v>
      </c>
    </row>
    <row r="36" spans="1:46" ht="27" customHeight="1" x14ac:dyDescent="0.15">
      <c r="A36" s="259"/>
      <c r="AK36" s="1117" t="s">
        <v>501</v>
      </c>
      <c r="AL36" s="1118"/>
      <c r="AM36" s="1118"/>
      <c r="AN36" s="1119"/>
      <c r="AO36" s="303">
        <v>16104</v>
      </c>
      <c r="AP36" s="303">
        <v>5297</v>
      </c>
      <c r="AQ36" s="304">
        <v>2508</v>
      </c>
      <c r="AR36" s="305">
        <v>111.2</v>
      </c>
    </row>
    <row r="37" spans="1:46" ht="13.5" customHeight="1" x14ac:dyDescent="0.15">
      <c r="A37" s="259"/>
      <c r="AK37" s="1117" t="s">
        <v>502</v>
      </c>
      <c r="AL37" s="1118"/>
      <c r="AM37" s="1118"/>
      <c r="AN37" s="1119"/>
      <c r="AO37" s="303">
        <v>1505</v>
      </c>
      <c r="AP37" s="303">
        <v>495</v>
      </c>
      <c r="AQ37" s="304">
        <v>1525</v>
      </c>
      <c r="AR37" s="305">
        <v>-67.5</v>
      </c>
    </row>
    <row r="38" spans="1:46" ht="27" customHeight="1" x14ac:dyDescent="0.15">
      <c r="A38" s="259"/>
      <c r="AK38" s="1120" t="s">
        <v>503</v>
      </c>
      <c r="AL38" s="1121"/>
      <c r="AM38" s="1121"/>
      <c r="AN38" s="1122"/>
      <c r="AO38" s="306">
        <v>38</v>
      </c>
      <c r="AP38" s="306">
        <v>13</v>
      </c>
      <c r="AQ38" s="307">
        <v>44</v>
      </c>
      <c r="AR38" s="295">
        <v>-70.5</v>
      </c>
      <c r="AS38" s="302"/>
    </row>
    <row r="39" spans="1:46" x14ac:dyDescent="0.15">
      <c r="A39" s="259"/>
      <c r="AK39" s="1120" t="s">
        <v>504</v>
      </c>
      <c r="AL39" s="1121"/>
      <c r="AM39" s="1121"/>
      <c r="AN39" s="1122"/>
      <c r="AO39" s="303">
        <v>-23325</v>
      </c>
      <c r="AP39" s="303">
        <v>-7673</v>
      </c>
      <c r="AQ39" s="304">
        <v>-7489</v>
      </c>
      <c r="AR39" s="305">
        <v>2.5</v>
      </c>
      <c r="AS39" s="302"/>
    </row>
    <row r="40" spans="1:46" ht="27" customHeight="1" x14ac:dyDescent="0.15">
      <c r="A40" s="259"/>
      <c r="AK40" s="1117" t="s">
        <v>505</v>
      </c>
      <c r="AL40" s="1118"/>
      <c r="AM40" s="1118"/>
      <c r="AN40" s="1119"/>
      <c r="AO40" s="303">
        <v>-352180</v>
      </c>
      <c r="AP40" s="303">
        <v>-115849</v>
      </c>
      <c r="AQ40" s="304">
        <v>-138932</v>
      </c>
      <c r="AR40" s="305">
        <v>-16.600000000000001</v>
      </c>
      <c r="AS40" s="302"/>
    </row>
    <row r="41" spans="1:46" x14ac:dyDescent="0.15">
      <c r="A41" s="259"/>
      <c r="AK41" s="1123" t="s">
        <v>287</v>
      </c>
      <c r="AL41" s="1124"/>
      <c r="AM41" s="1124"/>
      <c r="AN41" s="1125"/>
      <c r="AO41" s="303">
        <v>174190</v>
      </c>
      <c r="AP41" s="303">
        <v>57299</v>
      </c>
      <c r="AQ41" s="304">
        <v>59636</v>
      </c>
      <c r="AR41" s="305">
        <v>-3.9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506</v>
      </c>
    </row>
    <row r="48" spans="1:46" x14ac:dyDescent="0.15">
      <c r="A48" s="259"/>
      <c r="AK48" s="313" t="s">
        <v>507</v>
      </c>
      <c r="AL48" s="313"/>
      <c r="AM48" s="313"/>
      <c r="AN48" s="313"/>
      <c r="AO48" s="313"/>
      <c r="AP48" s="313"/>
      <c r="AQ48" s="314"/>
      <c r="AR48" s="313"/>
    </row>
    <row r="49" spans="1:44" ht="13.5" customHeight="1" x14ac:dyDescent="0.15">
      <c r="A49" s="259"/>
      <c r="AK49" s="315"/>
      <c r="AL49" s="316"/>
      <c r="AM49" s="1112" t="s">
        <v>475</v>
      </c>
      <c r="AN49" s="1114" t="s">
        <v>508</v>
      </c>
      <c r="AO49" s="1115"/>
      <c r="AP49" s="1115"/>
      <c r="AQ49" s="1115"/>
      <c r="AR49" s="1116"/>
    </row>
    <row r="50" spans="1:44" x14ac:dyDescent="0.15">
      <c r="A50" s="259"/>
      <c r="AK50" s="317"/>
      <c r="AL50" s="318"/>
      <c r="AM50" s="1113"/>
      <c r="AN50" s="319" t="s">
        <v>509</v>
      </c>
      <c r="AO50" s="320" t="s">
        <v>510</v>
      </c>
      <c r="AP50" s="321" t="s">
        <v>511</v>
      </c>
      <c r="AQ50" s="322" t="s">
        <v>512</v>
      </c>
      <c r="AR50" s="323" t="s">
        <v>513</v>
      </c>
    </row>
    <row r="51" spans="1:44" x14ac:dyDescent="0.15">
      <c r="A51" s="259"/>
      <c r="AK51" s="315" t="s">
        <v>514</v>
      </c>
      <c r="AL51" s="316"/>
      <c r="AM51" s="324">
        <v>403693</v>
      </c>
      <c r="AN51" s="325">
        <v>124175</v>
      </c>
      <c r="AO51" s="326">
        <v>23.6</v>
      </c>
      <c r="AP51" s="327">
        <v>268375</v>
      </c>
      <c r="AQ51" s="328">
        <v>-1.2</v>
      </c>
      <c r="AR51" s="329">
        <v>24.8</v>
      </c>
    </row>
    <row r="52" spans="1:44" x14ac:dyDescent="0.15">
      <c r="A52" s="259"/>
      <c r="AK52" s="330"/>
      <c r="AL52" s="331" t="s">
        <v>515</v>
      </c>
      <c r="AM52" s="332">
        <v>152566</v>
      </c>
      <c r="AN52" s="333">
        <v>46929</v>
      </c>
      <c r="AO52" s="334">
        <v>0.8</v>
      </c>
      <c r="AP52" s="335">
        <v>119602</v>
      </c>
      <c r="AQ52" s="336">
        <v>1.5</v>
      </c>
      <c r="AR52" s="337">
        <v>-0.7</v>
      </c>
    </row>
    <row r="53" spans="1:44" x14ac:dyDescent="0.15">
      <c r="A53" s="259"/>
      <c r="AK53" s="315" t="s">
        <v>516</v>
      </c>
      <c r="AL53" s="316"/>
      <c r="AM53" s="324">
        <v>360980</v>
      </c>
      <c r="AN53" s="325">
        <v>112245</v>
      </c>
      <c r="AO53" s="326">
        <v>-9.6</v>
      </c>
      <c r="AP53" s="327">
        <v>301035</v>
      </c>
      <c r="AQ53" s="328">
        <v>12.2</v>
      </c>
      <c r="AR53" s="329">
        <v>-21.8</v>
      </c>
    </row>
    <row r="54" spans="1:44" x14ac:dyDescent="0.15">
      <c r="A54" s="259"/>
      <c r="AK54" s="330"/>
      <c r="AL54" s="331" t="s">
        <v>515</v>
      </c>
      <c r="AM54" s="332">
        <v>268068</v>
      </c>
      <c r="AN54" s="333">
        <v>83354</v>
      </c>
      <c r="AO54" s="334">
        <v>77.599999999999994</v>
      </c>
      <c r="AP54" s="335">
        <v>154376</v>
      </c>
      <c r="AQ54" s="336">
        <v>29.1</v>
      </c>
      <c r="AR54" s="337">
        <v>48.5</v>
      </c>
    </row>
    <row r="55" spans="1:44" x14ac:dyDescent="0.15">
      <c r="A55" s="259"/>
      <c r="AK55" s="315" t="s">
        <v>517</v>
      </c>
      <c r="AL55" s="316"/>
      <c r="AM55" s="324">
        <v>519062</v>
      </c>
      <c r="AN55" s="325">
        <v>164001</v>
      </c>
      <c r="AO55" s="326">
        <v>46.1</v>
      </c>
      <c r="AP55" s="327">
        <v>277467</v>
      </c>
      <c r="AQ55" s="328">
        <v>-7.8</v>
      </c>
      <c r="AR55" s="329">
        <v>53.9</v>
      </c>
    </row>
    <row r="56" spans="1:44" x14ac:dyDescent="0.15">
      <c r="A56" s="259"/>
      <c r="AK56" s="330"/>
      <c r="AL56" s="331" t="s">
        <v>515</v>
      </c>
      <c r="AM56" s="332">
        <v>328416</v>
      </c>
      <c r="AN56" s="333">
        <v>103765</v>
      </c>
      <c r="AO56" s="334">
        <v>24.5</v>
      </c>
      <c r="AP56" s="335">
        <v>128378</v>
      </c>
      <c r="AQ56" s="336">
        <v>-16.8</v>
      </c>
      <c r="AR56" s="337">
        <v>41.3</v>
      </c>
    </row>
    <row r="57" spans="1:44" x14ac:dyDescent="0.15">
      <c r="A57" s="259"/>
      <c r="AK57" s="315" t="s">
        <v>518</v>
      </c>
      <c r="AL57" s="316"/>
      <c r="AM57" s="324">
        <v>656389</v>
      </c>
      <c r="AN57" s="325">
        <v>209843</v>
      </c>
      <c r="AO57" s="326">
        <v>28</v>
      </c>
      <c r="AP57" s="327">
        <v>282256</v>
      </c>
      <c r="AQ57" s="328">
        <v>1.7</v>
      </c>
      <c r="AR57" s="329">
        <v>26.3</v>
      </c>
    </row>
    <row r="58" spans="1:44" x14ac:dyDescent="0.15">
      <c r="A58" s="259"/>
      <c r="AK58" s="330"/>
      <c r="AL58" s="331" t="s">
        <v>515</v>
      </c>
      <c r="AM58" s="332">
        <v>535378</v>
      </c>
      <c r="AN58" s="333">
        <v>171157</v>
      </c>
      <c r="AO58" s="334">
        <v>64.900000000000006</v>
      </c>
      <c r="AP58" s="335">
        <v>145453</v>
      </c>
      <c r="AQ58" s="336">
        <v>13.3</v>
      </c>
      <c r="AR58" s="337">
        <v>51.6</v>
      </c>
    </row>
    <row r="59" spans="1:44" x14ac:dyDescent="0.15">
      <c r="A59" s="259"/>
      <c r="AK59" s="315" t="s">
        <v>519</v>
      </c>
      <c r="AL59" s="316"/>
      <c r="AM59" s="324">
        <v>1592288</v>
      </c>
      <c r="AN59" s="325">
        <v>523779</v>
      </c>
      <c r="AO59" s="326">
        <v>149.6</v>
      </c>
      <c r="AP59" s="327">
        <v>295341</v>
      </c>
      <c r="AQ59" s="328">
        <v>4.5999999999999996</v>
      </c>
      <c r="AR59" s="329">
        <v>145</v>
      </c>
    </row>
    <row r="60" spans="1:44" x14ac:dyDescent="0.15">
      <c r="A60" s="259"/>
      <c r="AK60" s="330"/>
      <c r="AL60" s="331" t="s">
        <v>515</v>
      </c>
      <c r="AM60" s="332">
        <v>1285169</v>
      </c>
      <c r="AN60" s="333">
        <v>422753</v>
      </c>
      <c r="AO60" s="334">
        <v>147</v>
      </c>
      <c r="AP60" s="335">
        <v>137402</v>
      </c>
      <c r="AQ60" s="336">
        <v>-5.5</v>
      </c>
      <c r="AR60" s="337">
        <v>152.5</v>
      </c>
    </row>
    <row r="61" spans="1:44" x14ac:dyDescent="0.15">
      <c r="A61" s="259"/>
      <c r="AK61" s="315" t="s">
        <v>520</v>
      </c>
      <c r="AL61" s="338"/>
      <c r="AM61" s="324">
        <v>706482</v>
      </c>
      <c r="AN61" s="325">
        <v>226809</v>
      </c>
      <c r="AO61" s="326">
        <v>47.5</v>
      </c>
      <c r="AP61" s="327">
        <v>284895</v>
      </c>
      <c r="AQ61" s="339">
        <v>1.9</v>
      </c>
      <c r="AR61" s="329">
        <v>45.6</v>
      </c>
    </row>
    <row r="62" spans="1:44" x14ac:dyDescent="0.15">
      <c r="A62" s="259"/>
      <c r="AK62" s="330"/>
      <c r="AL62" s="331" t="s">
        <v>515</v>
      </c>
      <c r="AM62" s="332">
        <v>513919</v>
      </c>
      <c r="AN62" s="333">
        <v>165592</v>
      </c>
      <c r="AO62" s="334">
        <v>63</v>
      </c>
      <c r="AP62" s="335">
        <v>137042</v>
      </c>
      <c r="AQ62" s="336">
        <v>4.3</v>
      </c>
      <c r="AR62" s="337">
        <v>58.7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CVsnISvfTMUVwlOoT1Hf7popKvn+L1MIWGF6fLJnN2cMlcMxOE0uPSIZ8XRtondbbTZ88+obMMjIPykjzEfwQ==" saltValue="A7VOM9PE7/OscTdEw/4/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472</v>
      </c>
    </row>
    <row r="121" spans="125:125" ht="13.5" hidden="1" customHeight="1" x14ac:dyDescent="0.15">
      <c r="DU121" s="253"/>
    </row>
  </sheetData>
  <sheetProtection algorithmName="SHA-512" hashValue="lL5zTvQ8GdqItnkMdxPz8V09FPVdlRilk3XY/awCZX/vRJWG2pV69xNMWdxKqc1yRQzMNjQ+DAl6uyzN47Zx3g==" saltValue="C309bvTkCsTYVx8pImRP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472</v>
      </c>
    </row>
  </sheetData>
  <sheetProtection algorithmName="SHA-512" hashValue="WAlMH75i+SbkWNF5EJDbzMfXrKRLXZqHbREK/DJe8U6iC6/HNn3x+P8vybDBIyD3v9TV7dbfuaK4mNqmVWqE8w==" saltValue="1D4P56TaZO1Odc//O6yh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26" t="s">
        <v>3</v>
      </c>
      <c r="D47" s="1126"/>
      <c r="E47" s="1127"/>
      <c r="F47" s="11">
        <v>25.44</v>
      </c>
      <c r="G47" s="12">
        <v>24.39</v>
      </c>
      <c r="H47" s="12">
        <v>21.81</v>
      </c>
      <c r="I47" s="12">
        <v>22.45</v>
      </c>
      <c r="J47" s="13">
        <v>22.58</v>
      </c>
    </row>
    <row r="48" spans="2:10" ht="57.75" customHeight="1" x14ac:dyDescent="0.15">
      <c r="B48" s="14"/>
      <c r="C48" s="1128" t="s">
        <v>4</v>
      </c>
      <c r="D48" s="1128"/>
      <c r="E48" s="1129"/>
      <c r="F48" s="15">
        <v>1.5</v>
      </c>
      <c r="G48" s="16">
        <v>1.32</v>
      </c>
      <c r="H48" s="16">
        <v>1.87</v>
      </c>
      <c r="I48" s="16">
        <v>1.03</v>
      </c>
      <c r="J48" s="17">
        <v>1.53</v>
      </c>
    </row>
    <row r="49" spans="2:10" ht="57.75" customHeight="1" thickBot="1" x14ac:dyDescent="0.2">
      <c r="B49" s="18"/>
      <c r="C49" s="1130" t="s">
        <v>5</v>
      </c>
      <c r="D49" s="1130"/>
      <c r="E49" s="1131"/>
      <c r="F49" s="19" t="s">
        <v>527</v>
      </c>
      <c r="G49" s="20" t="s">
        <v>528</v>
      </c>
      <c r="H49" s="20">
        <v>0.69</v>
      </c>
      <c r="I49" s="20" t="s">
        <v>529</v>
      </c>
      <c r="J49" s="21">
        <v>0.49</v>
      </c>
    </row>
    <row r="50" spans="2:10" x14ac:dyDescent="0.15"/>
  </sheetData>
  <sheetProtection algorithmName="SHA-512" hashValue="VAcGvmOonb2kZdwE00GJeV7wrZyRCloiqhU4UsntLVyUMyFl4Gdt2S0UrP8Vh4IyvAvYuMiL1rzenPC644WUFw==" saltValue="aX4NKMjewJvjuNZzkiGg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36" t="s">
        <v>530</v>
      </c>
      <c r="D34" s="1136"/>
      <c r="E34" s="1137"/>
      <c r="F34" s="32">
        <v>1.49</v>
      </c>
      <c r="G34" s="33">
        <v>1.32</v>
      </c>
      <c r="H34" s="33">
        <v>1.87</v>
      </c>
      <c r="I34" s="33">
        <v>1.03</v>
      </c>
      <c r="J34" s="34">
        <v>1.52</v>
      </c>
      <c r="K34" s="22"/>
      <c r="L34" s="22"/>
      <c r="M34" s="22"/>
      <c r="N34" s="22"/>
      <c r="O34" s="22"/>
      <c r="P34" s="22"/>
    </row>
    <row r="35" spans="1:16" ht="39" customHeight="1" x14ac:dyDescent="0.15">
      <c r="A35" s="22"/>
      <c r="B35" s="35"/>
      <c r="C35" s="1132" t="s">
        <v>531</v>
      </c>
      <c r="D35" s="1132"/>
      <c r="E35" s="1133"/>
      <c r="F35" s="36">
        <v>0.03</v>
      </c>
      <c r="G35" s="37">
        <v>0.03</v>
      </c>
      <c r="H35" s="37">
        <v>0.02</v>
      </c>
      <c r="I35" s="37">
        <v>0.04</v>
      </c>
      <c r="J35" s="38">
        <v>0.45</v>
      </c>
      <c r="K35" s="22"/>
      <c r="L35" s="22"/>
      <c r="M35" s="22"/>
      <c r="N35" s="22"/>
      <c r="O35" s="22"/>
      <c r="P35" s="22"/>
    </row>
    <row r="36" spans="1:16" ht="39" customHeight="1" x14ac:dyDescent="0.15">
      <c r="A36" s="22"/>
      <c r="B36" s="35"/>
      <c r="C36" s="1132" t="s">
        <v>532</v>
      </c>
      <c r="D36" s="1132"/>
      <c r="E36" s="1133"/>
      <c r="F36" s="36">
        <v>0</v>
      </c>
      <c r="G36" s="37">
        <v>0</v>
      </c>
      <c r="H36" s="37">
        <v>0.01</v>
      </c>
      <c r="I36" s="37">
        <v>0.01</v>
      </c>
      <c r="J36" s="38">
        <v>0.02</v>
      </c>
      <c r="K36" s="22"/>
      <c r="L36" s="22"/>
      <c r="M36" s="22"/>
      <c r="N36" s="22"/>
      <c r="O36" s="22"/>
      <c r="P36" s="22"/>
    </row>
    <row r="37" spans="1:16" ht="39" customHeight="1" x14ac:dyDescent="0.15">
      <c r="A37" s="22"/>
      <c r="B37" s="35"/>
      <c r="C37" s="1132" t="s">
        <v>533</v>
      </c>
      <c r="D37" s="1132"/>
      <c r="E37" s="1133"/>
      <c r="F37" s="36">
        <v>0</v>
      </c>
      <c r="G37" s="37">
        <v>0</v>
      </c>
      <c r="H37" s="37">
        <v>0</v>
      </c>
      <c r="I37" s="37">
        <v>0</v>
      </c>
      <c r="J37" s="38">
        <v>0</v>
      </c>
      <c r="K37" s="22"/>
      <c r="L37" s="22"/>
      <c r="M37" s="22"/>
      <c r="N37" s="22"/>
      <c r="O37" s="22"/>
      <c r="P37" s="22"/>
    </row>
    <row r="38" spans="1:16" ht="39" customHeight="1" x14ac:dyDescent="0.15">
      <c r="A38" s="22"/>
      <c r="B38" s="35"/>
      <c r="C38" s="1132"/>
      <c r="D38" s="1132"/>
      <c r="E38" s="1133"/>
      <c r="F38" s="36"/>
      <c r="G38" s="37"/>
      <c r="H38" s="37"/>
      <c r="I38" s="37"/>
      <c r="J38" s="38"/>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534</v>
      </c>
      <c r="D42" s="1132"/>
      <c r="E42" s="1133"/>
      <c r="F42" s="36" t="s">
        <v>483</v>
      </c>
      <c r="G42" s="37" t="s">
        <v>483</v>
      </c>
      <c r="H42" s="37" t="s">
        <v>483</v>
      </c>
      <c r="I42" s="37" t="s">
        <v>483</v>
      </c>
      <c r="J42" s="38" t="s">
        <v>483</v>
      </c>
      <c r="K42" s="22"/>
      <c r="L42" s="22"/>
      <c r="M42" s="22"/>
      <c r="N42" s="22"/>
      <c r="O42" s="22"/>
      <c r="P42" s="22"/>
    </row>
    <row r="43" spans="1:16" ht="39" customHeight="1" thickBot="1" x14ac:dyDescent="0.2">
      <c r="A43" s="22"/>
      <c r="B43" s="40"/>
      <c r="C43" s="1134" t="s">
        <v>535</v>
      </c>
      <c r="D43" s="1134"/>
      <c r="E43" s="1135"/>
      <c r="F43" s="41" t="s">
        <v>483</v>
      </c>
      <c r="G43" s="42" t="s">
        <v>483</v>
      </c>
      <c r="H43" s="42" t="s">
        <v>483</v>
      </c>
      <c r="I43" s="42" t="s">
        <v>483</v>
      </c>
      <c r="J43" s="43" t="s">
        <v>483</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3m+ZMHeXYY39njow3hJbJs2ifzwISsbgkyXbAVLLhqc0RzmJn9s4N0FwZxEDlcHd9fTfRWuJCh9EtxQP567Mw==" saltValue="U36UiPYqF6D/IhPgHZ+F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522</v>
      </c>
      <c r="L44" s="54" t="s">
        <v>523</v>
      </c>
      <c r="M44" s="54" t="s">
        <v>524</v>
      </c>
      <c r="N44" s="54" t="s">
        <v>525</v>
      </c>
      <c r="O44" s="55" t="s">
        <v>526</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461</v>
      </c>
      <c r="L45" s="58">
        <v>433</v>
      </c>
      <c r="M45" s="58">
        <v>475</v>
      </c>
      <c r="N45" s="58">
        <v>467</v>
      </c>
      <c r="O45" s="59">
        <v>465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483</v>
      </c>
      <c r="L46" s="62" t="s">
        <v>483</v>
      </c>
      <c r="M46" s="62" t="s">
        <v>483</v>
      </c>
      <c r="N46" s="62" t="s">
        <v>483</v>
      </c>
      <c r="O46" s="63" t="s">
        <v>483</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483</v>
      </c>
      <c r="L47" s="62" t="s">
        <v>483</v>
      </c>
      <c r="M47" s="62" t="s">
        <v>483</v>
      </c>
      <c r="N47" s="62" t="s">
        <v>483</v>
      </c>
      <c r="O47" s="63" t="s">
        <v>483</v>
      </c>
      <c r="P47" s="46"/>
      <c r="Q47" s="46"/>
      <c r="R47" s="46"/>
      <c r="S47" s="46"/>
      <c r="T47" s="46"/>
      <c r="U47" s="46"/>
    </row>
    <row r="48" spans="1:21" ht="30.75" customHeight="1" x14ac:dyDescent="0.15">
      <c r="A48" s="46"/>
      <c r="B48" s="1140"/>
      <c r="C48" s="1141"/>
      <c r="D48" s="60"/>
      <c r="E48" s="1146" t="s">
        <v>13</v>
      </c>
      <c r="F48" s="1146"/>
      <c r="G48" s="1146"/>
      <c r="H48" s="1146"/>
      <c r="I48" s="1146"/>
      <c r="J48" s="1147"/>
      <c r="K48" s="61">
        <v>93</v>
      </c>
      <c r="L48" s="62">
        <v>81</v>
      </c>
      <c r="M48" s="62">
        <v>94</v>
      </c>
      <c r="N48" s="62">
        <v>104</v>
      </c>
      <c r="O48" s="63">
        <v>68</v>
      </c>
      <c r="P48" s="46"/>
      <c r="Q48" s="46"/>
      <c r="R48" s="46"/>
      <c r="S48" s="46"/>
      <c r="T48" s="46"/>
      <c r="U48" s="46"/>
    </row>
    <row r="49" spans="1:21" ht="30.75" customHeight="1" x14ac:dyDescent="0.15">
      <c r="A49" s="46"/>
      <c r="B49" s="1140"/>
      <c r="C49" s="1141"/>
      <c r="D49" s="60"/>
      <c r="E49" s="1146" t="s">
        <v>14</v>
      </c>
      <c r="F49" s="1146"/>
      <c r="G49" s="1146"/>
      <c r="H49" s="1146"/>
      <c r="I49" s="1146"/>
      <c r="J49" s="1147"/>
      <c r="K49" s="61">
        <v>26</v>
      </c>
      <c r="L49" s="62">
        <v>25</v>
      </c>
      <c r="M49" s="62">
        <v>23</v>
      </c>
      <c r="N49" s="62">
        <v>19</v>
      </c>
      <c r="O49" s="63">
        <v>16</v>
      </c>
      <c r="P49" s="46"/>
      <c r="Q49" s="46"/>
      <c r="R49" s="46"/>
      <c r="S49" s="46"/>
      <c r="T49" s="46"/>
      <c r="U49" s="46"/>
    </row>
    <row r="50" spans="1:21" ht="30.75" customHeight="1" x14ac:dyDescent="0.15">
      <c r="A50" s="46"/>
      <c r="B50" s="1140"/>
      <c r="C50" s="1141"/>
      <c r="D50" s="60"/>
      <c r="E50" s="1146" t="s">
        <v>15</v>
      </c>
      <c r="F50" s="1146"/>
      <c r="G50" s="1146"/>
      <c r="H50" s="1146"/>
      <c r="I50" s="1146"/>
      <c r="J50" s="1147"/>
      <c r="K50" s="61">
        <v>2</v>
      </c>
      <c r="L50" s="62">
        <v>2</v>
      </c>
      <c r="M50" s="62">
        <v>3</v>
      </c>
      <c r="N50" s="62">
        <v>2</v>
      </c>
      <c r="O50" s="63">
        <v>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483</v>
      </c>
      <c r="L51" s="62" t="s">
        <v>483</v>
      </c>
      <c r="M51" s="62" t="s">
        <v>483</v>
      </c>
      <c r="N51" s="62" t="s">
        <v>483</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398</v>
      </c>
      <c r="L52" s="62">
        <v>378</v>
      </c>
      <c r="M52" s="62">
        <v>406</v>
      </c>
      <c r="N52" s="62">
        <v>382</v>
      </c>
      <c r="O52" s="63">
        <v>376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184</v>
      </c>
      <c r="L53" s="67">
        <v>163</v>
      </c>
      <c r="M53" s="67">
        <v>189</v>
      </c>
      <c r="N53" s="67">
        <v>210</v>
      </c>
      <c r="O53" s="68">
        <v>175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KmxSC8tq0NWdDhVe7vPNzoBQGVJdOsNKwcJ8JrEFOJ9nTDiVexudjBQ9kazS718PcV95QsRa/J3RORQy3m/Pg==" saltValue="QUbcK5gMHAYyn/OXxcIG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522</v>
      </c>
      <c r="J40" s="101" t="s">
        <v>523</v>
      </c>
      <c r="K40" s="101" t="s">
        <v>524</v>
      </c>
      <c r="L40" s="101" t="s">
        <v>525</v>
      </c>
      <c r="M40" s="102" t="s">
        <v>526</v>
      </c>
    </row>
    <row r="41" spans="2:13" ht="27.75" customHeight="1" x14ac:dyDescent="0.15">
      <c r="B41" s="1169" t="s">
        <v>30</v>
      </c>
      <c r="C41" s="1170"/>
      <c r="D41" s="103"/>
      <c r="E41" s="1175" t="s">
        <v>31</v>
      </c>
      <c r="F41" s="1175"/>
      <c r="G41" s="1175"/>
      <c r="H41" s="1176"/>
      <c r="I41" s="342">
        <v>3506</v>
      </c>
      <c r="J41" s="343">
        <v>3286</v>
      </c>
      <c r="K41" s="343">
        <v>3192</v>
      </c>
      <c r="L41" s="343">
        <v>3196</v>
      </c>
      <c r="M41" s="344">
        <v>4104</v>
      </c>
    </row>
    <row r="42" spans="2:13" ht="27.75" customHeight="1" x14ac:dyDescent="0.15">
      <c r="B42" s="1171"/>
      <c r="C42" s="1172"/>
      <c r="D42" s="104"/>
      <c r="E42" s="1177" t="s">
        <v>32</v>
      </c>
      <c r="F42" s="1177"/>
      <c r="G42" s="1177"/>
      <c r="H42" s="1178"/>
      <c r="I42" s="345">
        <v>7</v>
      </c>
      <c r="J42" s="346">
        <v>6</v>
      </c>
      <c r="K42" s="346">
        <v>4</v>
      </c>
      <c r="L42" s="346">
        <v>2</v>
      </c>
      <c r="M42" s="347">
        <v>4</v>
      </c>
    </row>
    <row r="43" spans="2:13" ht="27.75" customHeight="1" x14ac:dyDescent="0.15">
      <c r="B43" s="1171"/>
      <c r="C43" s="1172"/>
      <c r="D43" s="104"/>
      <c r="E43" s="1177" t="s">
        <v>33</v>
      </c>
      <c r="F43" s="1177"/>
      <c r="G43" s="1177"/>
      <c r="H43" s="1178"/>
      <c r="I43" s="345">
        <v>903</v>
      </c>
      <c r="J43" s="346">
        <v>912</v>
      </c>
      <c r="K43" s="346">
        <v>931</v>
      </c>
      <c r="L43" s="346">
        <v>1000</v>
      </c>
      <c r="M43" s="347">
        <v>907</v>
      </c>
    </row>
    <row r="44" spans="2:13" ht="27.75" customHeight="1" x14ac:dyDescent="0.15">
      <c r="B44" s="1171"/>
      <c r="C44" s="1172"/>
      <c r="D44" s="104"/>
      <c r="E44" s="1177" t="s">
        <v>34</v>
      </c>
      <c r="F44" s="1177"/>
      <c r="G44" s="1177"/>
      <c r="H44" s="1178"/>
      <c r="I44" s="345">
        <v>131</v>
      </c>
      <c r="J44" s="346">
        <v>104</v>
      </c>
      <c r="K44" s="346">
        <v>84</v>
      </c>
      <c r="L44" s="346">
        <v>65</v>
      </c>
      <c r="M44" s="347">
        <v>51</v>
      </c>
    </row>
    <row r="45" spans="2:13" ht="27.75" customHeight="1" x14ac:dyDescent="0.15">
      <c r="B45" s="1171"/>
      <c r="C45" s="1172"/>
      <c r="D45" s="104"/>
      <c r="E45" s="1177" t="s">
        <v>35</v>
      </c>
      <c r="F45" s="1177"/>
      <c r="G45" s="1177"/>
      <c r="H45" s="1178"/>
      <c r="I45" s="345">
        <v>677</v>
      </c>
      <c r="J45" s="346">
        <v>634</v>
      </c>
      <c r="K45" s="346">
        <v>620</v>
      </c>
      <c r="L45" s="346">
        <v>617</v>
      </c>
      <c r="M45" s="347">
        <v>626</v>
      </c>
    </row>
    <row r="46" spans="2:13" ht="27.75" customHeight="1" x14ac:dyDescent="0.15">
      <c r="B46" s="1171"/>
      <c r="C46" s="1172"/>
      <c r="D46" s="105"/>
      <c r="E46" s="1177" t="s">
        <v>36</v>
      </c>
      <c r="F46" s="1177"/>
      <c r="G46" s="1177"/>
      <c r="H46" s="1178"/>
      <c r="I46" s="345" t="s">
        <v>483</v>
      </c>
      <c r="J46" s="346" t="s">
        <v>483</v>
      </c>
      <c r="K46" s="346" t="s">
        <v>483</v>
      </c>
      <c r="L46" s="346" t="s">
        <v>483</v>
      </c>
      <c r="M46" s="347" t="s">
        <v>483</v>
      </c>
    </row>
    <row r="47" spans="2:13" ht="27.75" customHeight="1" x14ac:dyDescent="0.15">
      <c r="B47" s="1171"/>
      <c r="C47" s="1172"/>
      <c r="D47" s="106"/>
      <c r="E47" s="1179" t="s">
        <v>37</v>
      </c>
      <c r="F47" s="1180"/>
      <c r="G47" s="1180"/>
      <c r="H47" s="1181"/>
      <c r="I47" s="345" t="s">
        <v>483</v>
      </c>
      <c r="J47" s="346" t="s">
        <v>483</v>
      </c>
      <c r="K47" s="346" t="s">
        <v>483</v>
      </c>
      <c r="L47" s="346" t="s">
        <v>483</v>
      </c>
      <c r="M47" s="347" t="s">
        <v>483</v>
      </c>
    </row>
    <row r="48" spans="2:13" ht="27.75" customHeight="1" x14ac:dyDescent="0.15">
      <c r="B48" s="1171"/>
      <c r="C48" s="1172"/>
      <c r="D48" s="104"/>
      <c r="E48" s="1177" t="s">
        <v>38</v>
      </c>
      <c r="F48" s="1177"/>
      <c r="G48" s="1177"/>
      <c r="H48" s="1178"/>
      <c r="I48" s="345" t="s">
        <v>483</v>
      </c>
      <c r="J48" s="346" t="s">
        <v>483</v>
      </c>
      <c r="K48" s="346" t="s">
        <v>483</v>
      </c>
      <c r="L48" s="346" t="s">
        <v>483</v>
      </c>
      <c r="M48" s="347" t="s">
        <v>483</v>
      </c>
    </row>
    <row r="49" spans="2:13" ht="27.75" customHeight="1" x14ac:dyDescent="0.15">
      <c r="B49" s="1173"/>
      <c r="C49" s="1174"/>
      <c r="D49" s="104"/>
      <c r="E49" s="1177" t="s">
        <v>39</v>
      </c>
      <c r="F49" s="1177"/>
      <c r="G49" s="1177"/>
      <c r="H49" s="1178"/>
      <c r="I49" s="345" t="s">
        <v>483</v>
      </c>
      <c r="J49" s="346" t="s">
        <v>483</v>
      </c>
      <c r="K49" s="346" t="s">
        <v>483</v>
      </c>
      <c r="L49" s="346" t="s">
        <v>483</v>
      </c>
      <c r="M49" s="347" t="s">
        <v>483</v>
      </c>
    </row>
    <row r="50" spans="2:13" ht="27.75" customHeight="1" x14ac:dyDescent="0.15">
      <c r="B50" s="1182" t="s">
        <v>40</v>
      </c>
      <c r="C50" s="1183"/>
      <c r="D50" s="107"/>
      <c r="E50" s="1177" t="s">
        <v>41</v>
      </c>
      <c r="F50" s="1177"/>
      <c r="G50" s="1177"/>
      <c r="H50" s="1178"/>
      <c r="I50" s="345">
        <v>1800</v>
      </c>
      <c r="J50" s="346">
        <v>1908</v>
      </c>
      <c r="K50" s="346">
        <v>2344</v>
      </c>
      <c r="L50" s="346">
        <v>2570</v>
      </c>
      <c r="M50" s="347">
        <v>2812</v>
      </c>
    </row>
    <row r="51" spans="2:13" ht="27.75" customHeight="1" x14ac:dyDescent="0.15">
      <c r="B51" s="1171"/>
      <c r="C51" s="1172"/>
      <c r="D51" s="104"/>
      <c r="E51" s="1177" t="s">
        <v>42</v>
      </c>
      <c r="F51" s="1177"/>
      <c r="G51" s="1177"/>
      <c r="H51" s="1178"/>
      <c r="I51" s="345">
        <v>431</v>
      </c>
      <c r="J51" s="346">
        <v>405</v>
      </c>
      <c r="K51" s="346">
        <v>392</v>
      </c>
      <c r="L51" s="346">
        <v>320</v>
      </c>
      <c r="M51" s="347">
        <v>245</v>
      </c>
    </row>
    <row r="52" spans="2:13" ht="27.75" customHeight="1" x14ac:dyDescent="0.15">
      <c r="B52" s="1173"/>
      <c r="C52" s="1174"/>
      <c r="D52" s="104"/>
      <c r="E52" s="1177" t="s">
        <v>43</v>
      </c>
      <c r="F52" s="1177"/>
      <c r="G52" s="1177"/>
      <c r="H52" s="1178"/>
      <c r="I52" s="345">
        <v>2889</v>
      </c>
      <c r="J52" s="346">
        <v>2749</v>
      </c>
      <c r="K52" s="346">
        <v>2698</v>
      </c>
      <c r="L52" s="346">
        <v>2731</v>
      </c>
      <c r="M52" s="347">
        <v>3306</v>
      </c>
    </row>
    <row r="53" spans="2:13" ht="27.75" customHeight="1" thickBot="1" x14ac:dyDescent="0.2">
      <c r="B53" s="1184" t="s">
        <v>19</v>
      </c>
      <c r="C53" s="1185"/>
      <c r="D53" s="108"/>
      <c r="E53" s="1186" t="s">
        <v>44</v>
      </c>
      <c r="F53" s="1186"/>
      <c r="G53" s="1186"/>
      <c r="H53" s="1187"/>
      <c r="I53" s="348">
        <v>105</v>
      </c>
      <c r="J53" s="349">
        <v>-119</v>
      </c>
      <c r="K53" s="349">
        <v>-602</v>
      </c>
      <c r="L53" s="349">
        <v>-742</v>
      </c>
      <c r="M53" s="350">
        <v>-672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06RVcTTGpWZbROht/4cob7ajyoQKe+8Z3jnpxr90XyCDxuDzO9NoB7H8bwwZpXJWQKMWZjgtVM16PoqXwitajg==" saltValue="vp7PI40sfnoyGs8hykGA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524</v>
      </c>
      <c r="G54" s="117" t="s">
        <v>525</v>
      </c>
      <c r="H54" s="118" t="s">
        <v>526</v>
      </c>
    </row>
    <row r="55" spans="2:8" ht="52.5" customHeight="1" x14ac:dyDescent="0.15">
      <c r="B55" s="119"/>
      <c r="C55" s="1196" t="s">
        <v>46</v>
      </c>
      <c r="D55" s="1196"/>
      <c r="E55" s="1197"/>
      <c r="F55" s="120">
        <v>542</v>
      </c>
      <c r="G55" s="120">
        <v>542</v>
      </c>
      <c r="H55" s="121">
        <v>542</v>
      </c>
    </row>
    <row r="56" spans="2:8" ht="52.5" customHeight="1" x14ac:dyDescent="0.15">
      <c r="B56" s="122"/>
      <c r="C56" s="1198" t="s">
        <v>47</v>
      </c>
      <c r="D56" s="1198"/>
      <c r="E56" s="1199"/>
      <c r="F56" s="123">
        <v>913</v>
      </c>
      <c r="G56" s="123">
        <v>913</v>
      </c>
      <c r="H56" s="124">
        <v>922</v>
      </c>
    </row>
    <row r="57" spans="2:8" ht="53.25" customHeight="1" x14ac:dyDescent="0.15">
      <c r="B57" s="122"/>
      <c r="C57" s="1200" t="s">
        <v>48</v>
      </c>
      <c r="D57" s="1200"/>
      <c r="E57" s="1201"/>
      <c r="F57" s="125">
        <v>849</v>
      </c>
      <c r="G57" s="125">
        <v>1075</v>
      </c>
      <c r="H57" s="126">
        <v>1307</v>
      </c>
    </row>
    <row r="58" spans="2:8" ht="45.75" customHeight="1" x14ac:dyDescent="0.15">
      <c r="B58" s="127"/>
      <c r="C58" s="1188" t="s">
        <v>547</v>
      </c>
      <c r="D58" s="1189"/>
      <c r="E58" s="1190"/>
      <c r="F58" s="128">
        <v>507</v>
      </c>
      <c r="G58" s="128">
        <v>648</v>
      </c>
      <c r="H58" s="129">
        <v>838</v>
      </c>
    </row>
    <row r="59" spans="2:8" ht="45.75" customHeight="1" x14ac:dyDescent="0.15">
      <c r="B59" s="127"/>
      <c r="C59" s="1188" t="s">
        <v>548</v>
      </c>
      <c r="D59" s="1189"/>
      <c r="E59" s="1190"/>
      <c r="F59" s="128">
        <v>337</v>
      </c>
      <c r="G59" s="128">
        <v>419</v>
      </c>
      <c r="H59" s="129">
        <v>460</v>
      </c>
    </row>
    <row r="60" spans="2:8" ht="45.75" customHeight="1" x14ac:dyDescent="0.15">
      <c r="B60" s="127"/>
      <c r="C60" s="1188" t="s">
        <v>549</v>
      </c>
      <c r="D60" s="1189"/>
      <c r="E60" s="1190"/>
      <c r="F60" s="128">
        <v>5</v>
      </c>
      <c r="G60" s="128">
        <v>8</v>
      </c>
      <c r="H60" s="129">
        <v>9</v>
      </c>
    </row>
    <row r="61" spans="2:8" ht="45.75" customHeight="1" x14ac:dyDescent="0.15">
      <c r="B61" s="127"/>
      <c r="C61" s="1188"/>
      <c r="D61" s="1189"/>
      <c r="E61" s="1190"/>
      <c r="F61" s="128"/>
      <c r="G61" s="128"/>
      <c r="H61" s="129"/>
    </row>
    <row r="62" spans="2:8" ht="45.75" customHeight="1" thickBot="1" x14ac:dyDescent="0.2">
      <c r="B62" s="130"/>
      <c r="C62" s="1191"/>
      <c r="D62" s="1192"/>
      <c r="E62" s="1193"/>
      <c r="F62" s="131"/>
      <c r="G62" s="131"/>
      <c r="H62" s="132"/>
    </row>
    <row r="63" spans="2:8" ht="52.5" customHeight="1" thickBot="1" x14ac:dyDescent="0.2">
      <c r="B63" s="133"/>
      <c r="C63" s="1194" t="s">
        <v>49</v>
      </c>
      <c r="D63" s="1194"/>
      <c r="E63" s="1195"/>
      <c r="F63" s="134">
        <v>2304</v>
      </c>
      <c r="G63" s="134">
        <v>2530</v>
      </c>
      <c r="H63" s="135">
        <v>2772</v>
      </c>
    </row>
    <row r="64" spans="2:8" x14ac:dyDescent="0.15"/>
  </sheetData>
  <sheetProtection algorithmName="SHA-512" hashValue="oRF3KiXx5Sehm9svq4BMHr3z//NM09iSNJpWLkqPsOW/nx3N46wPoY3nZBf41x7l4sL78vL7NSlUbhjALCYlww==" saltValue="0HMg7KPRWdsKazC41Ofj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521</v>
      </c>
      <c r="G2" s="149"/>
      <c r="H2" s="150"/>
    </row>
    <row r="3" spans="1:8" x14ac:dyDescent="0.15">
      <c r="A3" s="146" t="s">
        <v>514</v>
      </c>
      <c r="B3" s="151"/>
      <c r="C3" s="152"/>
      <c r="D3" s="153">
        <v>124175</v>
      </c>
      <c r="E3" s="154"/>
      <c r="F3" s="155">
        <v>268375</v>
      </c>
      <c r="G3" s="156"/>
      <c r="H3" s="157"/>
    </row>
    <row r="4" spans="1:8" x14ac:dyDescent="0.15">
      <c r="A4" s="158"/>
      <c r="B4" s="159"/>
      <c r="C4" s="160"/>
      <c r="D4" s="161">
        <v>46929</v>
      </c>
      <c r="E4" s="162"/>
      <c r="F4" s="163">
        <v>119602</v>
      </c>
      <c r="G4" s="164"/>
      <c r="H4" s="165"/>
    </row>
    <row r="5" spans="1:8" x14ac:dyDescent="0.15">
      <c r="A5" s="146" t="s">
        <v>516</v>
      </c>
      <c r="B5" s="151"/>
      <c r="C5" s="152"/>
      <c r="D5" s="153">
        <v>112245</v>
      </c>
      <c r="E5" s="154"/>
      <c r="F5" s="155">
        <v>301035</v>
      </c>
      <c r="G5" s="156"/>
      <c r="H5" s="157"/>
    </row>
    <row r="6" spans="1:8" x14ac:dyDescent="0.15">
      <c r="A6" s="158"/>
      <c r="B6" s="159"/>
      <c r="C6" s="160"/>
      <c r="D6" s="161">
        <v>83354</v>
      </c>
      <c r="E6" s="162"/>
      <c r="F6" s="163">
        <v>154376</v>
      </c>
      <c r="G6" s="164"/>
      <c r="H6" s="165"/>
    </row>
    <row r="7" spans="1:8" x14ac:dyDescent="0.15">
      <c r="A7" s="146" t="s">
        <v>517</v>
      </c>
      <c r="B7" s="151"/>
      <c r="C7" s="152"/>
      <c r="D7" s="153">
        <v>164001</v>
      </c>
      <c r="E7" s="154"/>
      <c r="F7" s="155">
        <v>277467</v>
      </c>
      <c r="G7" s="156"/>
      <c r="H7" s="157"/>
    </row>
    <row r="8" spans="1:8" x14ac:dyDescent="0.15">
      <c r="A8" s="158"/>
      <c r="B8" s="159"/>
      <c r="C8" s="160"/>
      <c r="D8" s="161">
        <v>103765</v>
      </c>
      <c r="E8" s="162"/>
      <c r="F8" s="163">
        <v>128378</v>
      </c>
      <c r="G8" s="164"/>
      <c r="H8" s="165"/>
    </row>
    <row r="9" spans="1:8" x14ac:dyDescent="0.15">
      <c r="A9" s="146" t="s">
        <v>518</v>
      </c>
      <c r="B9" s="151"/>
      <c r="C9" s="152"/>
      <c r="D9" s="153">
        <v>209843</v>
      </c>
      <c r="E9" s="154"/>
      <c r="F9" s="155">
        <v>282256</v>
      </c>
      <c r="G9" s="156"/>
      <c r="H9" s="157"/>
    </row>
    <row r="10" spans="1:8" x14ac:dyDescent="0.15">
      <c r="A10" s="158"/>
      <c r="B10" s="159"/>
      <c r="C10" s="160"/>
      <c r="D10" s="161">
        <v>171157</v>
      </c>
      <c r="E10" s="162"/>
      <c r="F10" s="163">
        <v>145453</v>
      </c>
      <c r="G10" s="164"/>
      <c r="H10" s="165"/>
    </row>
    <row r="11" spans="1:8" x14ac:dyDescent="0.15">
      <c r="A11" s="146" t="s">
        <v>519</v>
      </c>
      <c r="B11" s="151"/>
      <c r="C11" s="152"/>
      <c r="D11" s="153">
        <v>523779</v>
      </c>
      <c r="E11" s="154"/>
      <c r="F11" s="155">
        <v>295341</v>
      </c>
      <c r="G11" s="156"/>
      <c r="H11" s="157"/>
    </row>
    <row r="12" spans="1:8" x14ac:dyDescent="0.15">
      <c r="A12" s="158"/>
      <c r="B12" s="159"/>
      <c r="C12" s="166"/>
      <c r="D12" s="161">
        <v>422753</v>
      </c>
      <c r="E12" s="162"/>
      <c r="F12" s="163">
        <v>137402</v>
      </c>
      <c r="G12" s="164"/>
      <c r="H12" s="165"/>
    </row>
    <row r="13" spans="1:8" x14ac:dyDescent="0.15">
      <c r="A13" s="146"/>
      <c r="B13" s="151"/>
      <c r="C13" s="152"/>
      <c r="D13" s="153">
        <v>226809</v>
      </c>
      <c r="E13" s="154"/>
      <c r="F13" s="155">
        <v>284895</v>
      </c>
      <c r="G13" s="167"/>
      <c r="H13" s="157"/>
    </row>
    <row r="14" spans="1:8" x14ac:dyDescent="0.15">
      <c r="A14" s="158"/>
      <c r="B14" s="159"/>
      <c r="C14" s="160"/>
      <c r="D14" s="161">
        <v>165592</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1.5</v>
      </c>
      <c r="C19" s="168">
        <f>ROUND(VALUE(SUBSTITUTE(実質収支比率等に係る経年分析!G$48,"▲","-")),2)</f>
        <v>1.32</v>
      </c>
      <c r="D19" s="168">
        <f>ROUND(VALUE(SUBSTITUTE(実質収支比率等に係る経年分析!H$48,"▲","-")),2)</f>
        <v>1.87</v>
      </c>
      <c r="E19" s="168">
        <f>ROUND(VALUE(SUBSTITUTE(実質収支比率等に係る経年分析!I$48,"▲","-")),2)</f>
        <v>1.03</v>
      </c>
      <c r="F19" s="168">
        <f>ROUND(VALUE(SUBSTITUTE(実質収支比率等に係る経年分析!J$48,"▲","-")),2)</f>
        <v>1.53</v>
      </c>
    </row>
    <row r="20" spans="1:11" x14ac:dyDescent="0.15">
      <c r="A20" s="168" t="s">
        <v>53</v>
      </c>
      <c r="B20" s="168">
        <f>ROUND(VALUE(SUBSTITUTE(実質収支比率等に係る経年分析!F$47,"▲","-")),2)</f>
        <v>25.44</v>
      </c>
      <c r="C20" s="168">
        <f>ROUND(VALUE(SUBSTITUTE(実質収支比率等に係る経年分析!G$47,"▲","-")),2)</f>
        <v>24.39</v>
      </c>
      <c r="D20" s="168">
        <f>ROUND(VALUE(SUBSTITUTE(実質収支比率等に係る経年分析!H$47,"▲","-")),2)</f>
        <v>21.81</v>
      </c>
      <c r="E20" s="168">
        <f>ROUND(VALUE(SUBSTITUTE(実質収支比率等に係る経年分析!I$47,"▲","-")),2)</f>
        <v>22.45</v>
      </c>
      <c r="F20" s="168">
        <f>ROUND(VALUE(SUBSTITUTE(実質収支比率等に係る経年分析!J$47,"▲","-")),2)</f>
        <v>22.58</v>
      </c>
    </row>
    <row r="21" spans="1:11" x14ac:dyDescent="0.15">
      <c r="A21" s="168" t="s">
        <v>54</v>
      </c>
      <c r="B21" s="168">
        <f>IF(ISNUMBER(VALUE(SUBSTITUTE(実質収支比率等に係る経年分析!F$49,"▲","-"))),ROUND(VALUE(SUBSTITUTE(実質収支比率等に係る経年分析!F$49,"▲","-")),2),NA())</f>
        <v>-5.71</v>
      </c>
      <c r="C21" s="168">
        <f>IF(ISNUMBER(VALUE(SUBSTITUTE(実質収支比率等に係る経年分析!G$49,"▲","-"))),ROUND(VALUE(SUBSTITUTE(実質収支比率等に係る経年分析!G$49,"▲","-")),2),NA())</f>
        <v>-0.11</v>
      </c>
      <c r="D21" s="168">
        <f>IF(ISNUMBER(VALUE(SUBSTITUTE(実質収支比率等に係る経年分析!H$49,"▲","-"))),ROUND(VALUE(SUBSTITUTE(実質収支比率等に係る経年分析!H$49,"▲","-")),2),NA())</f>
        <v>0.69</v>
      </c>
      <c r="E21" s="168">
        <f>IF(ISNUMBER(VALUE(SUBSTITUTE(実質収支比率等に係る経年分析!I$49,"▲","-"))),ROUND(VALUE(SUBSTITUTE(実質収支比率等に係る経年分析!I$49,"▲","-")),2),NA())</f>
        <v>-0.89</v>
      </c>
      <c r="F21" s="168">
        <f>IF(ISNUMBER(VALUE(SUBSTITUTE(実質収支比率等に係る経年分析!J$49,"▲","-"))),ROUND(VALUE(SUBSTITUTE(実質収支比率等に係る経年分析!J$49,"▲","-")),2),NA())</f>
        <v>0.49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0.02</v>
      </c>
    </row>
    <row r="35" spans="1:16" x14ac:dyDescent="0.15">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0.45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398</v>
      </c>
      <c r="E42" s="170"/>
      <c r="F42" s="170"/>
      <c r="G42" s="170">
        <f>'実質公債費比率（分子）の構造'!L$52</f>
        <v>378</v>
      </c>
      <c r="H42" s="170"/>
      <c r="I42" s="170"/>
      <c r="J42" s="170">
        <f>'実質公債費比率（分子）の構造'!M$52</f>
        <v>406</v>
      </c>
      <c r="K42" s="170"/>
      <c r="L42" s="170"/>
      <c r="M42" s="170">
        <f>'実質公債費比率（分子）の構造'!N$52</f>
        <v>382</v>
      </c>
      <c r="N42" s="170"/>
      <c r="O42" s="170"/>
      <c r="P42" s="170">
        <f>'実質公債費比率（分子）の構造'!O$52</f>
        <v>376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62</v>
      </c>
      <c r="B44" s="170">
        <f>'実質公債費比率（分子）の構造'!K$50</f>
        <v>2</v>
      </c>
      <c r="C44" s="170"/>
      <c r="D44" s="170"/>
      <c r="E44" s="170">
        <f>'実質公債費比率（分子）の構造'!L$50</f>
        <v>2</v>
      </c>
      <c r="F44" s="170"/>
      <c r="G44" s="170"/>
      <c r="H44" s="170">
        <f>'実質公債費比率（分子）の構造'!M$50</f>
        <v>3</v>
      </c>
      <c r="I44" s="170"/>
      <c r="J44" s="170"/>
      <c r="K44" s="170">
        <f>'実質公債費比率（分子）の構造'!N$50</f>
        <v>2</v>
      </c>
      <c r="L44" s="170"/>
      <c r="M44" s="170"/>
      <c r="N44" s="170">
        <f>'実質公債費比率（分子）の構造'!O$50</f>
        <v>2</v>
      </c>
      <c r="O44" s="170"/>
      <c r="P44" s="170"/>
    </row>
    <row r="45" spans="1:16" x14ac:dyDescent="0.15">
      <c r="A45" s="170" t="s">
        <v>63</v>
      </c>
      <c r="B45" s="170">
        <f>'実質公債費比率（分子）の構造'!K$49</f>
        <v>26</v>
      </c>
      <c r="C45" s="170"/>
      <c r="D45" s="170"/>
      <c r="E45" s="170">
        <f>'実質公債費比率（分子）の構造'!L$49</f>
        <v>25</v>
      </c>
      <c r="F45" s="170"/>
      <c r="G45" s="170"/>
      <c r="H45" s="170">
        <f>'実質公債費比率（分子）の構造'!M$49</f>
        <v>23</v>
      </c>
      <c r="I45" s="170"/>
      <c r="J45" s="170"/>
      <c r="K45" s="170">
        <f>'実質公債費比率（分子）の構造'!N$49</f>
        <v>19</v>
      </c>
      <c r="L45" s="170"/>
      <c r="M45" s="170"/>
      <c r="N45" s="170">
        <f>'実質公債費比率（分子）の構造'!O$49</f>
        <v>16</v>
      </c>
      <c r="O45" s="170"/>
      <c r="P45" s="170"/>
    </row>
    <row r="46" spans="1:16" x14ac:dyDescent="0.15">
      <c r="A46" s="170" t="s">
        <v>64</v>
      </c>
      <c r="B46" s="170">
        <f>'実質公債費比率（分子）の構造'!K$48</f>
        <v>93</v>
      </c>
      <c r="C46" s="170"/>
      <c r="D46" s="170"/>
      <c r="E46" s="170">
        <f>'実質公債費比率（分子）の構造'!L$48</f>
        <v>81</v>
      </c>
      <c r="F46" s="170"/>
      <c r="G46" s="170"/>
      <c r="H46" s="170">
        <f>'実質公債費比率（分子）の構造'!M$48</f>
        <v>94</v>
      </c>
      <c r="I46" s="170"/>
      <c r="J46" s="170"/>
      <c r="K46" s="170">
        <f>'実質公債費比率（分子）の構造'!N$48</f>
        <v>104</v>
      </c>
      <c r="L46" s="170"/>
      <c r="M46" s="170"/>
      <c r="N46" s="170">
        <f>'実質公債費比率（分子）の構造'!O$48</f>
        <v>68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461</v>
      </c>
      <c r="C49" s="170"/>
      <c r="D49" s="170"/>
      <c r="E49" s="170">
        <f>'実質公債費比率（分子）の構造'!L$45</f>
        <v>433</v>
      </c>
      <c r="F49" s="170"/>
      <c r="G49" s="170"/>
      <c r="H49" s="170">
        <f>'実質公債費比率（分子）の構造'!M$45</f>
        <v>475</v>
      </c>
      <c r="I49" s="170"/>
      <c r="J49" s="170"/>
      <c r="K49" s="170">
        <f>'実質公債費比率（分子）の構造'!N$45</f>
        <v>467</v>
      </c>
      <c r="L49" s="170"/>
      <c r="M49" s="170"/>
      <c r="N49" s="170">
        <f>'実質公債費比率（分子）の構造'!O$45</f>
        <v>465</v>
      </c>
      <c r="O49" s="170"/>
      <c r="P49" s="170"/>
    </row>
    <row r="50" spans="1:16" x14ac:dyDescent="0.15">
      <c r="A50" s="170" t="s">
        <v>67</v>
      </c>
      <c r="B50" s="170" t="e">
        <f>NA()</f>
        <v>#N/A</v>
      </c>
      <c r="C50" s="170">
        <f>IF(ISNUMBER('実質公債費比率（分子）の構造'!K$53),'実質公債費比率（分子）の構造'!K$53,NA())</f>
        <v>184</v>
      </c>
      <c r="D50" s="170" t="e">
        <f>NA()</f>
        <v>#N/A</v>
      </c>
      <c r="E50" s="170" t="e">
        <f>NA()</f>
        <v>#N/A</v>
      </c>
      <c r="F50" s="170">
        <f>IF(ISNUMBER('実質公債費比率（分子）の構造'!L$53),'実質公債費比率（分子）の構造'!L$53,NA())</f>
        <v>163</v>
      </c>
      <c r="G50" s="170" t="e">
        <f>NA()</f>
        <v>#N/A</v>
      </c>
      <c r="H50" s="170" t="e">
        <f>NA()</f>
        <v>#N/A</v>
      </c>
      <c r="I50" s="170">
        <f>IF(ISNUMBER('実質公債費比率（分子）の構造'!M$53),'実質公債費比率（分子）の構造'!M$53,NA())</f>
        <v>189</v>
      </c>
      <c r="J50" s="170" t="e">
        <f>NA()</f>
        <v>#N/A</v>
      </c>
      <c r="K50" s="170" t="e">
        <f>NA()</f>
        <v>#N/A</v>
      </c>
      <c r="L50" s="170">
        <f>IF(ISNUMBER('実質公債費比率（分子）の構造'!N$53),'実質公債費比率（分子）の構造'!N$53,NA())</f>
        <v>210</v>
      </c>
      <c r="M50" s="170" t="e">
        <f>NA()</f>
        <v>#N/A</v>
      </c>
      <c r="N50" s="170" t="e">
        <f>NA()</f>
        <v>#N/A</v>
      </c>
      <c r="O50" s="170">
        <f>IF(ISNUMBER('実質公債費比率（分子）の構造'!O$53),'実質公債費比率（分子）の構造'!O$53,NA())</f>
        <v>175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2889</v>
      </c>
      <c r="E56" s="169"/>
      <c r="F56" s="169"/>
      <c r="G56" s="169">
        <f>'将来負担比率（分子）の構造'!J$52</f>
        <v>2749</v>
      </c>
      <c r="H56" s="169"/>
      <c r="I56" s="169"/>
      <c r="J56" s="169">
        <f>'将来負担比率（分子）の構造'!K$52</f>
        <v>2698</v>
      </c>
      <c r="K56" s="169"/>
      <c r="L56" s="169"/>
      <c r="M56" s="169">
        <f>'将来負担比率（分子）の構造'!L$52</f>
        <v>2731</v>
      </c>
      <c r="N56" s="169"/>
      <c r="O56" s="169"/>
      <c r="P56" s="169">
        <f>'将来負担比率（分子）の構造'!M$52</f>
        <v>3306</v>
      </c>
    </row>
    <row r="57" spans="1:16" x14ac:dyDescent="0.15">
      <c r="A57" s="169" t="s">
        <v>42</v>
      </c>
      <c r="B57" s="169"/>
      <c r="C57" s="169"/>
      <c r="D57" s="169">
        <f>'将来負担比率（分子）の構造'!I$51</f>
        <v>431</v>
      </c>
      <c r="E57" s="169"/>
      <c r="F57" s="169"/>
      <c r="G57" s="169">
        <f>'将来負担比率（分子）の構造'!J$51</f>
        <v>405</v>
      </c>
      <c r="H57" s="169"/>
      <c r="I57" s="169"/>
      <c r="J57" s="169">
        <f>'将来負担比率（分子）の構造'!K$51</f>
        <v>392</v>
      </c>
      <c r="K57" s="169"/>
      <c r="L57" s="169"/>
      <c r="M57" s="169">
        <f>'将来負担比率（分子）の構造'!L$51</f>
        <v>320</v>
      </c>
      <c r="N57" s="169"/>
      <c r="O57" s="169"/>
      <c r="P57" s="169">
        <f>'将来負担比率（分子）の構造'!M$51</f>
        <v>245</v>
      </c>
    </row>
    <row r="58" spans="1:16" x14ac:dyDescent="0.15">
      <c r="A58" s="169" t="s">
        <v>41</v>
      </c>
      <c r="B58" s="169"/>
      <c r="C58" s="169"/>
      <c r="D58" s="169">
        <f>'将来負担比率（分子）の構造'!I$50</f>
        <v>1800</v>
      </c>
      <c r="E58" s="169"/>
      <c r="F58" s="169"/>
      <c r="G58" s="169">
        <f>'将来負担比率（分子）の構造'!J$50</f>
        <v>1908</v>
      </c>
      <c r="H58" s="169"/>
      <c r="I58" s="169"/>
      <c r="J58" s="169">
        <f>'将来負担比率（分子）の構造'!K$50</f>
        <v>2344</v>
      </c>
      <c r="K58" s="169"/>
      <c r="L58" s="169"/>
      <c r="M58" s="169">
        <f>'将来負担比率（分子）の構造'!L$50</f>
        <v>2570</v>
      </c>
      <c r="N58" s="169"/>
      <c r="O58" s="169"/>
      <c r="P58" s="169">
        <f>'将来負担比率（分子）の構造'!M$50</f>
        <v>2812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677</v>
      </c>
      <c r="C62" s="169"/>
      <c r="D62" s="169"/>
      <c r="E62" s="169">
        <f>'将来負担比率（分子）の構造'!J$45</f>
        <v>634</v>
      </c>
      <c r="F62" s="169"/>
      <c r="G62" s="169"/>
      <c r="H62" s="169">
        <f>'将来負担比率（分子）の構造'!K$45</f>
        <v>620</v>
      </c>
      <c r="I62" s="169"/>
      <c r="J62" s="169"/>
      <c r="K62" s="169">
        <f>'将来負担比率（分子）の構造'!L$45</f>
        <v>617</v>
      </c>
      <c r="L62" s="169"/>
      <c r="M62" s="169"/>
      <c r="N62" s="169">
        <f>'将来負担比率（分子）の構造'!M$45</f>
        <v>626</v>
      </c>
      <c r="O62" s="169"/>
      <c r="P62" s="169"/>
    </row>
    <row r="63" spans="1:16" x14ac:dyDescent="0.15">
      <c r="A63" s="169" t="s">
        <v>34</v>
      </c>
      <c r="B63" s="169">
        <f>'将来負担比率（分子）の構造'!I$44</f>
        <v>131</v>
      </c>
      <c r="C63" s="169"/>
      <c r="D63" s="169"/>
      <c r="E63" s="169">
        <f>'将来負担比率（分子）の構造'!J$44</f>
        <v>104</v>
      </c>
      <c r="F63" s="169"/>
      <c r="G63" s="169"/>
      <c r="H63" s="169">
        <f>'将来負担比率（分子）の構造'!K$44</f>
        <v>84</v>
      </c>
      <c r="I63" s="169"/>
      <c r="J63" s="169"/>
      <c r="K63" s="169">
        <f>'将来負担比率（分子）の構造'!L$44</f>
        <v>65</v>
      </c>
      <c r="L63" s="169"/>
      <c r="M63" s="169"/>
      <c r="N63" s="169">
        <f>'将来負担比率（分子）の構造'!M$44</f>
        <v>51</v>
      </c>
      <c r="O63" s="169"/>
      <c r="P63" s="169"/>
    </row>
    <row r="64" spans="1:16" x14ac:dyDescent="0.15">
      <c r="A64" s="169" t="s">
        <v>33</v>
      </c>
      <c r="B64" s="169">
        <f>'将来負担比率（分子）の構造'!I$43</f>
        <v>903</v>
      </c>
      <c r="C64" s="169"/>
      <c r="D64" s="169"/>
      <c r="E64" s="169">
        <f>'将来負担比率（分子）の構造'!J$43</f>
        <v>912</v>
      </c>
      <c r="F64" s="169"/>
      <c r="G64" s="169"/>
      <c r="H64" s="169">
        <f>'将来負担比率（分子）の構造'!K$43</f>
        <v>931</v>
      </c>
      <c r="I64" s="169"/>
      <c r="J64" s="169"/>
      <c r="K64" s="169">
        <f>'将来負担比率（分子）の構造'!L$43</f>
        <v>1000</v>
      </c>
      <c r="L64" s="169"/>
      <c r="M64" s="169"/>
      <c r="N64" s="169">
        <f>'将来負担比率（分子）の構造'!M$43</f>
        <v>907</v>
      </c>
      <c r="O64" s="169"/>
      <c r="P64" s="169"/>
    </row>
    <row r="65" spans="1:16" x14ac:dyDescent="0.15">
      <c r="A65" s="169" t="s">
        <v>32</v>
      </c>
      <c r="B65" s="169">
        <f>'将来負担比率（分子）の構造'!I$42</f>
        <v>7</v>
      </c>
      <c r="C65" s="169"/>
      <c r="D65" s="169"/>
      <c r="E65" s="169">
        <f>'将来負担比率（分子）の構造'!J$42</f>
        <v>6</v>
      </c>
      <c r="F65" s="169"/>
      <c r="G65" s="169"/>
      <c r="H65" s="169">
        <f>'将来負担比率（分子）の構造'!K$42</f>
        <v>4</v>
      </c>
      <c r="I65" s="169"/>
      <c r="J65" s="169"/>
      <c r="K65" s="169">
        <f>'将来負担比率（分子）の構造'!L$42</f>
        <v>2</v>
      </c>
      <c r="L65" s="169"/>
      <c r="M65" s="169"/>
      <c r="N65" s="169">
        <f>'将来負担比率（分子）の構造'!M$42</f>
        <v>4</v>
      </c>
      <c r="O65" s="169"/>
      <c r="P65" s="169"/>
    </row>
    <row r="66" spans="1:16" x14ac:dyDescent="0.15">
      <c r="A66" s="169" t="s">
        <v>31</v>
      </c>
      <c r="B66" s="169">
        <f>'将来負担比率（分子）の構造'!I$41</f>
        <v>3506</v>
      </c>
      <c r="C66" s="169"/>
      <c r="D66" s="169"/>
      <c r="E66" s="169">
        <f>'将来負担比率（分子）の構造'!J$41</f>
        <v>3286</v>
      </c>
      <c r="F66" s="169"/>
      <c r="G66" s="169"/>
      <c r="H66" s="169">
        <f>'将来負担比率（分子）の構造'!K$41</f>
        <v>3192</v>
      </c>
      <c r="I66" s="169"/>
      <c r="J66" s="169"/>
      <c r="K66" s="169">
        <f>'将来負担比率（分子）の構造'!L$41</f>
        <v>3196</v>
      </c>
      <c r="L66" s="169"/>
      <c r="M66" s="169"/>
      <c r="N66" s="169">
        <f>'将来負担比率（分子）の構造'!M$41</f>
        <v>4104</v>
      </c>
      <c r="O66" s="169"/>
      <c r="P66" s="169"/>
    </row>
    <row r="67" spans="1:16" x14ac:dyDescent="0.15">
      <c r="A67" s="169" t="s">
        <v>71</v>
      </c>
      <c r="B67" s="169" t="e">
        <f>NA()</f>
        <v>#N/A</v>
      </c>
      <c r="C67" s="169">
        <f>IF(ISNUMBER('将来負担比率（分子）の構造'!I$53), IF('将来負担比率（分子）の構造'!I$53 &lt; 0, 0, '将来負担比率（分子）の構造'!I$53), NA())</f>
        <v>105</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542</v>
      </c>
      <c r="C72" s="173">
        <f>基金残高に係る経年分析!G55</f>
        <v>542</v>
      </c>
      <c r="D72" s="173">
        <f>基金残高に係る経年分析!H55</f>
        <v>542</v>
      </c>
    </row>
    <row r="73" spans="1:16" x14ac:dyDescent="0.15">
      <c r="A73" s="172" t="s">
        <v>74</v>
      </c>
      <c r="B73" s="173">
        <f>基金残高に係る経年分析!F56</f>
        <v>913</v>
      </c>
      <c r="C73" s="173">
        <f>基金残高に係る経年分析!G56</f>
        <v>913</v>
      </c>
      <c r="D73" s="173">
        <f>基金残高に係る経年分析!H56</f>
        <v>922</v>
      </c>
    </row>
    <row r="74" spans="1:16" x14ac:dyDescent="0.15">
      <c r="A74" s="172" t="s">
        <v>75</v>
      </c>
      <c r="B74" s="173">
        <f>基金残高に係る経年分析!F57</f>
        <v>849</v>
      </c>
      <c r="C74" s="173">
        <f>基金残高に係る経年分析!G57</f>
        <v>1075</v>
      </c>
      <c r="D74" s="173">
        <f>基金残高に係る経年分析!H57</f>
        <v>1307</v>
      </c>
    </row>
  </sheetData>
  <sheetProtection algorithmName="SHA-512" hashValue="pQJFk7+bGCqmy2dRuELER4VqELoY6SpMMU1D8+7HmvuGA0QW3C4pv1jFr5ze7dDd5sr+5faS9yEkrV784KveRQ==" saltValue="yXEhqSBXAYmyIh9v/ow4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lg-a-terao</cp:lastModifiedBy>
  <cp:lastPrinted>2025-03-13T02:54:10Z</cp:lastPrinted>
  <dcterms:created xsi:type="dcterms:W3CDTF">2025-02-19T00:07:59Z</dcterms:created>
  <dcterms:modified xsi:type="dcterms:W3CDTF">2025-03-18T08:50:07Z</dcterms:modified>
  <cp:category/>
</cp:coreProperties>
</file>