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財政課\deta(H30.03末)backup\01支庁等報告（ﾒｰﾙ）\04財政状況資料集\H30.02.21【照会】平成28年度財政状況資料集\★ダウンロード・提出\提出用（３回目）ストック情報に関する調査の訂正実施に係る再提出\"/>
    </mc:Choice>
  </mc:AlternateContent>
  <bookViews>
    <workbookView xWindow="0" yWindow="0" windowWidth="25200" windowHeight="12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AA69" i="11" l="1"/>
  <c r="AA70" i="11"/>
  <c r="AA71" i="11"/>
  <c r="AA72" i="11"/>
  <c r="AA68" i="11"/>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U36" i="9"/>
  <c r="C36" i="9"/>
  <c r="CO35" i="9"/>
  <c r="BE35" i="9"/>
  <c r="AM35" i="9"/>
  <c r="C35" i="9"/>
  <c r="CO34" i="9"/>
  <c r="BW34" i="9"/>
  <c r="BW35" i="9" s="1"/>
  <c r="BW36" i="9" s="1"/>
  <c r="BW37" i="9" s="1"/>
  <c r="BW38" i="9" s="1"/>
  <c r="AM34" i="9"/>
  <c r="C34" i="9"/>
  <c r="U34" i="9" s="1"/>
  <c r="U35"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<sst xmlns="http://schemas.openxmlformats.org/spreadsheetml/2006/main" count="1040" uniqueCount="546">
  <si>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</si>
  <si>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</si>
  <si>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</si>
  <si>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</si>
  <si>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</si>
  <si>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</si>
  <si>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</si>
  <si>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</si>
  <si>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</si>
  <si>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</si>
  <si>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</si>
  <si>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</si>
  <si>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</si>
  <si>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</si>
  <si>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</si>
  <si>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</si>
  <si>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</si>
  <si>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</si>
  <si>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</si>
  <si>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</si>
  <si>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</si>
  <si>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</si>
  <si>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</si>
  <si>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</si>
  <si>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</si>
  <si>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</si>
  <si>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</si>
  <si>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</si>
  <si>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</si>
  <si>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</si>
  <si>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</si>
  <si>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</si>
  <si>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</si>
  <si>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</si>
  <si>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</si>
  <si>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</si>
  <si>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</si>
  <si>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</si>
  <si>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</si>
  <si>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</si>
  <si>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</si>
  <si>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</si>
  <si>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</si>
  <si>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</si>
  <si>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</si>
  <si>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</si>
  <si>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</si>
  <si>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</si>
  <si>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</si>
  <si>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</si>
  <si>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</si>
  <si>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</si>
  <si>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</si>
  <si>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</si>
  <si>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</si>
  <si>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</si>
  <si>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</si>
  <si>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</si>
  <si>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</si>
  <si>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</si>
  <si>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</si>
  <si>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</si>
  <si>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</si>
  <si>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</si>
  <si>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</si>
  <si>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</si>
  <si>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</si>
  <si>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</si>
  <si>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</si>
  <si>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</si>
  <si>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</si>
  <si>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</si>
  <si>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</si>
  <si>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</si>
  <si>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</si>
  <si>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</si>
  <si>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</si>
  <si>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</si>
  <si>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</si>
  <si>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</si>
  <si>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</si>
  <si>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</si>
  <si>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仁木町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</si>
  <si>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</si>
  <si>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</si>
  <si>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</si>
  <si>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</si>
  <si>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</si>
  <si>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</si>
  <si>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</si>
  <si>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</si>
  <si>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</si>
  <si>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</si>
  <si>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</si>
  <si>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</si>
  <si>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</si>
  <si>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</si>
  <si>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</si>
  <si>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</si>
  <si>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</si>
  <si>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</si>
  <si>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</si>
  <si>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</si>
  <si>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</si>
  <si>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</si>
  <si>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</si>
  <si>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</si>
  <si>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</si>
  <si>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</si>
  <si>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</si>
  <si>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</si>
  <si>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</si>
  <si>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</si>
  <si>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</si>
  <si>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</si>
  <si>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</si>
  <si>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</si>
  <si>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</si>
  <si>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</si>
  <si>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</si>
  <si>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</si>
  <si>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</si>
  <si>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</si>
  <si>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</si>
  <si>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</si>
  <si>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</si>
  <si>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</si>
  <si>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</si>
  <si>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</si>
  <si>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</si>
  <si>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</si>
  <si>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</si>
  <si>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</si>
  <si>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</si>
  <si>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</si>
  <si>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</si>
  <si>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</si>
  <si>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</si>
  <si>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</si>
  <si>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</si>
  <si>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</si>
  <si>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</si>
  <si>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</si>
  <si>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</si>
  <si>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</si>
  <si>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</si>
  <si>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</si>
  <si>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</si>
  <si>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</si>
  <si>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</si>
  <si>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</si>
  <si>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</si>
  <si>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</si>
  <si>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</si>
  <si>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</si>
  <si>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</si>
  <si>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</si>
  <si>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</si>
  <si>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</si>
  <si>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</si>
  <si>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</si>
  <si>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</si>
  <si>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</si>
  <si>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</si>
  <si>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</si>
  <si>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</si>
  <si>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</si>
  <si>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</si>
  <si>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</si>
  <si>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</si>
  <si>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</si>
  <si>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</si>
  <si>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</si>
  <si>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</si>
  <si>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</si>
  <si>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</si>
  <si>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</si>
  <si>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</si>
  <si>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</si>
  <si>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</si>
  <si>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</si>
  <si>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</si>
  <si>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</si>
  <si>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</si>
  <si>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</si>
  <si>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</si>
  <si>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</si>
  <si>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</si>
  <si>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</si>
  <si>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</si>
  <si>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</si>
  <si>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</si>
  <si>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</si>
  <si>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</si>
  <si>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</si>
  <si>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</si>
  <si>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</si>
  <si>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</si>
  <si>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</si>
  <si>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北海道仁木町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</si>
  <si>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</si>
  <si>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</si>
  <si>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</si>
  <si>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</si>
  <si>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</si>
  <si>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</si>
  <si>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</si>
  <si>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</si>
  <si>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</si>
  <si>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</si>
  <si>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</si>
  <si>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</si>
  <si>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</si>
  <si>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</si>
  <si>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</si>
  <si>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</si>
  <si>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</si>
  <si>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</si>
  <si>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</si>
  <si>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</si>
  <si>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</si>
  <si>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</si>
  <si>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</si>
  <si>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</si>
  <si>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</si>
  <si>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</si>
  <si>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</si>
  <si>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</si>
  <si>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</si>
  <si>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</si>
  <si>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</si>
  <si>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</si>
  <si>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</si>
  <si>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</si>
  <si>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</si>
  <si>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</si>
  <si>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</si>
  <si>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</si>
  <si>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</si>
  <si>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</si>
  <si>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</si>
  <si>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</si>
  <si>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</si>
  <si>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</si>
  <si>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</si>
  <si>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</si>
  <si>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</si>
  <si>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</si>
  <si>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</si>
  <si>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</si>
  <si>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</si>
  <si>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</si>
  <si>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</si>
  <si>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</si>
  <si>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</si>
  <si>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</si>
  <si>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</si>
  <si>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</si>
  <si>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</si>
  <si>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</si>
  <si>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</si>
  <si>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</si>
  <si>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</si>
  <si>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</si>
  <si>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</si>
  <si>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</si>
  <si>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</si>
  <si>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</si>
  <si>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</si>
  <si>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</si>
  <si>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</si>
  <si>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</si>
  <si>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</si>
  <si>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</si>
  <si>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</si>
  <si>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</si>
  <si>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</si>
  <si>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</si>
  <si>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</si>
  <si>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</si>
  <si>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</si>
  <si>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</si>
  <si>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</si>
  <si>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</si>
  <si>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</si>
  <si>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</si>
  <si>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</si>
  <si>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</si>
  <si>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</si>
  <si>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</si>
  <si>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</si>
  <si>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</si>
  <si>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</si>
  <si>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</si>
  <si>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</si>
  <si>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</si>
  <si>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</si>
  <si>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</si>
  <si>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</si>
  <si>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</si>
  <si>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</si>
  <si>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</si>
  <si>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</si>
  <si>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</si>
  <si>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</si>
  <si>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</si>
  <si>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</si>
  <si>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</si>
  <si>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</si>
  <si>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</si>
  <si>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</si>
  <si>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</si>
  <si>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</si>
  <si>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</si>
  <si>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</si>
  <si>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</si>
  <si>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</si>
  <si>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</si>
  <si>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</si>
  <si>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</si>
  <si>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</si>
  <si>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</si>
  <si>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</si>
  <si>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</si>
  <si>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</si>
  <si>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</si>
  <si>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</si>
  <si>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</si>
  <si>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</si>
  <si>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</si>
  <si>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</si>
  <si>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</si>
  <si>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</si>
  <si>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</si>
  <si>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</si>
  <si>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</si>
  <si>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</si>
  <si>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</si>
  <si>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</si>
  <si>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</si>
  <si>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</si>
  <si>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</si>
  <si>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</si>
  <si>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</si>
  <si>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</si>
  <si>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</si>
  <si>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</si>
  <si>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</si>
  <si>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北海道仁木町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</si>
  <si>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</si>
  <si>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</si>
  <si>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</si>
  <si>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</si>
  <si>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</si>
  <si>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</si>
  <si>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</si>
  <si>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</si>
  <si>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</si>
  <si>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</si>
  <si>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</si>
  <si>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</si>
  <si>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</si>
  <si>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</si>
  <si>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</si>
  <si>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</si>
  <si>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</si>
  <si>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</si>
  <si>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</si>
  <si>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</si>
  <si>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</si>
  <si>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</si>
  <si>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</si>
  <si>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</si>
  <si>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</si>
  <si>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</si>
  <si>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</si>
  <si>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</si>
  <si>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</si>
  <si>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</si>
  <si>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</si>
  <si>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</si>
  <si>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</si>
  <si>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</si>
  <si>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</si>
  <si>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</si>
  <si>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</si>
  <si>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</si>
  <si>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</si>
  <si>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</si>
  <si>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</si>
  <si>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</si>
  <si>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</si>
  <si>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</si>
  <si>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</si>
  <si>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</si>
  <si>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</si>
  <si>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</si>
  <si>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</si>
  <si>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</si>
  <si>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</si>
  <si>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</si>
  <si>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</si>
  <si>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</si>
  <si>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</si>
  <si>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</si>
  <si>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</si>
  <si>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</si>
  <si>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</si>
  <si>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</si>
  <si>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</si>
  <si>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</si>
  <si>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</si>
  <si>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</si>
  <si>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</si>
  <si>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</si>
  <si>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</si>
  <si>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</si>
  <si>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</si>
  <si>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</si>
  <si>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</si>
  <si>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</si>
  <si>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</si>
  <si>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</si>
  <si>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</si>
  <si>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</si>
  <si>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</si>
  <si>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</si>
  <si>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</si>
  <si>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</si>
  <si>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</si>
  <si>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</si>
  <si>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</si>
  <si>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</si>
  <si>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</si>
  <si>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</si>
  <si>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</si>
  <si>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</si>
  <si>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</si>
  <si>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</si>
  <si>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</si>
  <si>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</si>
  <si>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</si>
  <si>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</si>
  <si>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</si>
  <si>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</si>
  <si>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</si>
  <si>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</si>
  <si>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</si>
  <si>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</si>
  <si>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</si>
  <si>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</si>
  <si>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</si>
  <si>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</si>
  <si>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</si>
  <si>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</si>
  <si>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</si>
  <si>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</si>
  <si>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</si>
  <si>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</si>
  <si>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</si>
  <si>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</si>
  <si>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</si>
  <si>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</si>
  <si>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</si>
  <si>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</si>
  <si>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</si>
  <si>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</si>
  <si>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</si>
  <si>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</si>
  <si>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</si>
  <si>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</si>
  <si>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</si>
  <si>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</si>
  <si>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</si>
  <si>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</si>
  <si>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</si>
  <si>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</si>
  <si>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</si>
  <si>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</si>
  <si>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</si>
  <si>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</si>
  <si>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</si>
  <si>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</si>
  <si>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</si>
  <si>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</si>
  <si>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</si>
  <si>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</si>
  <si>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</si>
  <si>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</si>
  <si>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</si>
  <si>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</si>
  <si>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</si>
  <si>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</si>
  <si>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</si>
  <si>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</si>
  <si>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</si>
  <si>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</si>
  <si>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</si>
  <si>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</si>
  <si>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</si>
  <si>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</si>
  <si>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</si>
  <si>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</si>
  <si>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</si>
  <si>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</si>
  <si>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</si>
  <si>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</si>
  <si>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</si>
  <si>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</si>
  <si>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</si>
  <si>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</si>
  <si>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</si>
  <si>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</si>
  <si>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</si>
  <si>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</si>
  <si>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</si>
  <si>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</si>
  <si>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</si>
  <si>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</si>
  <si>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</si>
  <si>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</si>
  <si>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</si>
  <si>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簡易水道事業特別会計</t>
  </si>
  <si>
    <t>国民健康保険事業特別会計</t>
  </si>
  <si>
    <t>後期高齢者医療特別会計</t>
  </si>
  <si>
    <t>その他会計（赤字）</t>
  </si>
  <si>
    <t>その他会計（黒字）</t>
  </si>
  <si>
    <t>北後志衛生施設組合</t>
    <phoneticPr fontId="30"/>
  </si>
  <si>
    <t>後志広域連合</t>
    <phoneticPr fontId="30"/>
  </si>
  <si>
    <t>北しりべし廃棄物処理広域連合</t>
    <phoneticPr fontId="30"/>
  </si>
  <si>
    <t>北後志消防組合</t>
    <phoneticPr fontId="30"/>
  </si>
  <si>
    <t>後志教育研修センター</t>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</si>
  <si>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</si>
  <si>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</si>
  <si>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</si>
  <si>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</si>
  <si>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</si>
  <si>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</si>
  <si>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</si>
  <si>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</si>
  <si>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</si>
  <si>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</si>
  <si>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</si>
  <si>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</si>
  <si>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地方債残高及び退職手当負担見込額の減少により、充当可能財源等が将来負担額を上回ったため、将来負担比率は発生しなかった。
　しかし、道路や橋りょう、公営住宅、学校施設に係る償却年数の経過に伴う減価償却累計額の増加により、有形固定資産減価償却率は増加した。
　今後、施設に係る修繕費用等の増加が見込まれることから、事務の効率化や事務事業の見直しによる経費の抑制を図り、後年への負担を少しでも軽減するよう財政の健全化に努める。</t>
    <phoneticPr fontId="5"/>
  </si>
  <si>
    <t>　地方債残高及び退職手当負担見込額の減少により、充当可能財源等が将来負担額を上回ったため、将来負担比率は発生しなかった。
　また、普通建設事業費に係る既発債の償還終了及び地方債の発行の抑制等により、実質公債費比率は年々減少傾向にある。
　今後も引き続き事業内容を十分に検討しながら、必要性や緊急性を考慮した地方債の発行により起債額を抑制するほか、借入先の見直しによる利率低減を行うことにより、後年への負担を少しでも軽減するよう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</si>
</sst>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140330</c:v>
                </c:pt>
                <c:pt idx="1">
                  <c:v>56965</c:v>
                </c:pt>
                <c:pt idx="2">
                  <c:v>202863</c:v>
                </c:pt>
                <c:pt idx="3">
                  <c:v>165525</c:v>
                </c:pt>
                <c:pt idx="4">
                  <c:v>104124</c:v>
                </c:pt>
              </c:numCache>
            </c:numRef>
          </c:val>
          <c:smooth val="0"/>
        </c:ser>
        <c:dLbls>
          <c:showLegendKey val="0"/>
          <c:showVal val="0"/>
          <c:showCatName val="0"/>
          <c:showSerName val="0"/>
          <c:showPercent val="0"/>
          <c:showBubbleSize val="0"/>
        </c:dLbls>
        <c:marker val="1"/>
        <c:smooth val="0"/>
        <c:axId val="241728704"/>
        <c:axId val="241724784"/>
      </c:lineChart>
      <c:catAx>
        <c:axId val="241728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724784"/>
        <c:crosses val="autoZero"/>
        <c:auto val="1"/>
        <c:lblAlgn val="ctr"/>
        <c:lblOffset val="100"/>
        <c:tickLblSkip val="1"/>
        <c:tickMarkSkip val="1"/>
        <c:noMultiLvlLbl val="0"/>
      </c:catAx>
      <c:valAx>
        <c:axId val="2417247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728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1.1100000000000001</c:v>
                </c:pt>
                <c:pt idx="1">
                  <c:v>0.79</c:v>
                </c:pt>
                <c:pt idx="2">
                  <c:v>1.44</c:v>
                </c:pt>
                <c:pt idx="3">
                  <c:v>1.28</c:v>
                </c:pt>
                <c:pt idx="4">
                  <c:v>1.33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32.22</c:v>
                </c:pt>
                <c:pt idx="1">
                  <c:v>31.83</c:v>
                </c:pt>
                <c:pt idx="2">
                  <c:v>32.72</c:v>
                </c:pt>
                <c:pt idx="3">
                  <c:v>31.78</c:v>
                </c:pt>
                <c:pt idx="4">
                  <c:v>32.53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1724392"/>
        <c:axId val="241729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4.66</c:v>
                </c:pt>
                <c:pt idx="1">
                  <c:v>3.51</c:v>
                </c:pt>
                <c:pt idx="2">
                  <c:v>0.63</c:v>
                </c:pt>
                <c:pt idx="3">
                  <c:v>2.98</c:v>
                </c:pt>
                <c:pt idx="4">
                  <c:v>0.03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1724392"/>
        <c:axId val="241729096"/>
      </c:lineChart>
      <c:catAx>
        <c:axId val="241724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729096"/>
        <c:crosses val="autoZero"/>
        <c:auto val="1"/>
        <c:lblAlgn val="ctr"/>
        <c:lblOffset val="100"/>
        <c:tickLblSkip val="1"/>
        <c:tickMarkSkip val="1"/>
        <c:noMultiLvlLbl val="0"/>
      </c:catAx>
      <c:valAx>
        <c:axId val="241729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724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0.14000000000000001</c:v>
                </c:pt>
                <c:pt idx="2">
                  <c:v>#N/A</c:v>
                </c:pt>
                <c:pt idx="3">
                  <c:v>0.15</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0.04</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1.1100000000000001</c:v>
                </c:pt>
                <c:pt idx="2">
                  <c:v>#N/A</c:v>
                </c:pt>
                <c:pt idx="3">
                  <c:v>0.79</c:v>
                </c:pt>
                <c:pt idx="4">
                  <c:v>#N/A</c:v>
                </c:pt>
                <c:pt idx="5">
                  <c:v>1.43</c:v>
                </c:pt>
                <c:pt idx="6">
                  <c:v>#N/A</c:v>
                </c:pt>
                <c:pt idx="7">
                  <c:v>1.27</c:v>
                </c:pt>
                <c:pt idx="8">
                  <c:v>#N/A</c:v>
                </c:pt>
                <c:pt idx="9">
                  <c:v>1.32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1723608"/>
        <c:axId val="241724000"/>
      </c:barChart>
      <c:catAx>
        <c:axId val="24172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724000"/>
        <c:crosses val="autoZero"/>
        <c:auto val="1"/>
        <c:lblAlgn val="ctr"/>
        <c:lblOffset val="100"/>
        <c:tickLblSkip val="1"/>
        <c:tickMarkSkip val="1"/>
        <c:noMultiLvlLbl val="0"/>
      </c:catAx>
      <c:valAx>
        <c:axId val="24172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723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370</c:v>
                </c:pt>
                <c:pt idx="5">
                  <c:v>400</c:v>
                </c:pt>
                <c:pt idx="8">
                  <c:v>416</c:v>
                </c:pt>
                <c:pt idx="11">
                  <c:v>412</c:v>
                </c:pt>
                <c:pt idx="14">
                  <c:v>414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39</c:v>
                </c:pt>
                <c:pt idx="3">
                  <c:v>38</c:v>
                </c:pt>
                <c:pt idx="6">
                  <c:v>38</c:v>
                </c:pt>
                <c:pt idx="9">
                  <c:v>38</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c:v>
                </c:pt>
                <c:pt idx="3">
                  <c:v>17</c:v>
                </c:pt>
                <c:pt idx="6">
                  <c:v>17</c:v>
                </c:pt>
                <c:pt idx="9">
                  <c:v>22</c:v>
                </c:pt>
                <c:pt idx="12">
                  <c:v>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62</c:v>
                </c:pt>
                <c:pt idx="3">
                  <c:v>67</c:v>
                </c:pt>
                <c:pt idx="6">
                  <c:v>83</c:v>
                </c:pt>
                <c:pt idx="9">
                  <c:v>73</c:v>
                </c:pt>
                <c:pt idx="12">
                  <c:v>79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496</c:v>
                </c:pt>
                <c:pt idx="3">
                  <c:v>492</c:v>
                </c:pt>
                <c:pt idx="6">
                  <c:v>469</c:v>
                </c:pt>
                <c:pt idx="9">
                  <c:v>480</c:v>
                </c:pt>
                <c:pt idx="12">
                  <c:v>475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07441672"/>
        <c:axId val="607445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244</c:v>
                </c:pt>
                <c:pt idx="2">
                  <c:v>#N/A</c:v>
                </c:pt>
                <c:pt idx="3">
                  <c:v>#N/A</c:v>
                </c:pt>
                <c:pt idx="4">
                  <c:v>214</c:v>
                </c:pt>
                <c:pt idx="5">
                  <c:v>#N/A</c:v>
                </c:pt>
                <c:pt idx="6">
                  <c:v>#N/A</c:v>
                </c:pt>
                <c:pt idx="7">
                  <c:v>191</c:v>
                </c:pt>
                <c:pt idx="8">
                  <c:v>#N/A</c:v>
                </c:pt>
                <c:pt idx="9">
                  <c:v>#N/A</c:v>
                </c:pt>
                <c:pt idx="10">
                  <c:v>201</c:v>
                </c:pt>
                <c:pt idx="11">
                  <c:v>#N/A</c:v>
                </c:pt>
                <c:pt idx="12">
                  <c:v>#N/A</c:v>
                </c:pt>
                <c:pt idx="13">
                  <c:v>163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07441672"/>
        <c:axId val="607445200"/>
      </c:lineChart>
      <c:catAx>
        <c:axId val="607441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7445200"/>
        <c:crosses val="autoZero"/>
        <c:auto val="1"/>
        <c:lblAlgn val="ctr"/>
        <c:lblOffset val="100"/>
        <c:tickLblSkip val="1"/>
        <c:tickMarkSkip val="1"/>
        <c:noMultiLvlLbl val="0"/>
      </c:catAx>
      <c:valAx>
        <c:axId val="60744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7441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2972</c:v>
                </c:pt>
                <c:pt idx="5">
                  <c:v>2942</c:v>
                </c:pt>
                <c:pt idx="8">
                  <c:v>3015</c:v>
                </c:pt>
                <c:pt idx="11">
                  <c:v>3034</c:v>
                </c:pt>
                <c:pt idx="14">
                  <c:v>2934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915</c:v>
                </c:pt>
                <c:pt idx="5">
                  <c:v>889</c:v>
                </c:pt>
                <c:pt idx="8">
                  <c:v>946</c:v>
                </c:pt>
                <c:pt idx="11">
                  <c:v>889</c:v>
                </c:pt>
                <c:pt idx="14">
                  <c:v>743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1322</c:v>
                </c:pt>
                <c:pt idx="5">
                  <c:v>1512</c:v>
                </c:pt>
                <c:pt idx="8">
                  <c:v>1540</c:v>
                </c:pt>
                <c:pt idx="11">
                  <c:v>1703</c:v>
                </c:pt>
                <c:pt idx="14">
                  <c:v>1854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881</c:v>
                </c:pt>
                <c:pt idx="3">
                  <c:v>800</c:v>
                </c:pt>
                <c:pt idx="6">
                  <c:v>759</c:v>
                </c:pt>
                <c:pt idx="9">
                  <c:v>732</c:v>
                </c:pt>
                <c:pt idx="12">
                  <c:v>714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218</c:v>
                </c:pt>
                <c:pt idx="3">
                  <c:v>206</c:v>
                </c:pt>
                <c:pt idx="6">
                  <c:v>222</c:v>
                </c:pt>
                <c:pt idx="9">
                  <c:v>218</c:v>
                </c:pt>
                <c:pt idx="12">
                  <c:v>198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1188</c:v>
                </c:pt>
                <c:pt idx="3">
                  <c:v>1257</c:v>
                </c:pt>
                <c:pt idx="6">
                  <c:v>1148</c:v>
                </c:pt>
                <c:pt idx="9">
                  <c:v>1086</c:v>
                </c:pt>
                <c:pt idx="12">
                  <c:v>1041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102</c:v>
                </c:pt>
                <c:pt idx="3">
                  <c:v>69</c:v>
                </c:pt>
                <c:pt idx="6">
                  <c:v>35</c:v>
                </c:pt>
                <c:pt idx="9">
                  <c:v>3</c:v>
                </c:pt>
                <c:pt idx="12">
                  <c:v>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3998</c:v>
                </c:pt>
                <c:pt idx="3">
                  <c:v>3740</c:v>
                </c:pt>
                <c:pt idx="6">
                  <c:v>3838</c:v>
                </c:pt>
                <c:pt idx="9">
                  <c:v>3713</c:v>
                </c:pt>
                <c:pt idx="12">
                  <c:v>3543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07442848"/>
        <c:axId val="607443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1178</c:v>
                </c:pt>
                <c:pt idx="2">
                  <c:v>#N/A</c:v>
                </c:pt>
                <c:pt idx="3">
                  <c:v>#N/A</c:v>
                </c:pt>
                <c:pt idx="4">
                  <c:v>729</c:v>
                </c:pt>
                <c:pt idx="5">
                  <c:v>#N/A</c:v>
                </c:pt>
                <c:pt idx="6">
                  <c:v>#N/A</c:v>
                </c:pt>
                <c:pt idx="7">
                  <c:v>501</c:v>
                </c:pt>
                <c:pt idx="8">
                  <c:v>#N/A</c:v>
                </c:pt>
                <c:pt idx="9">
                  <c:v>#N/A</c:v>
                </c:pt>
                <c:pt idx="10">
                  <c:v>125</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07442848"/>
        <c:axId val="607443240"/>
      </c:lineChart>
      <c:catAx>
        <c:axId val="60744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07443240"/>
        <c:crosses val="autoZero"/>
        <c:auto val="1"/>
        <c:lblAlgn val="ctr"/>
        <c:lblOffset val="100"/>
        <c:tickLblSkip val="1"/>
        <c:tickMarkSkip val="1"/>
        <c:noMultiLvlLbl val="0"/>
      </c:catAx>
      <c:valAx>
        <c:axId val="607443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744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{2BBF67D0-E866-4D8B-AFF7-57EE5446BD35}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{310EDF55-BC06-44DF-B86D-4714781F5515}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{31556525-FC59-4908-A18D-D1B0ED9FEA0F}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{93C7B583-BEFC-4B00-815D-BCAE35E4E2A8}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{0E2A72D6-EF6C-4A90-883E-74C10E60ACFD}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60.7</c:v>
                </c:pt>
                <c:pt idx="4">
                  <c:v>62.5</c:v>
                </c:pt>
              </c:numCache>
            </c:numRef>
          </c:xVal>
          <c:yVal>
            <c:numRef>
              <c:f>公会計指標分析・財政指標組合せ分析表!$K$51:$O$51</c:f>
              <c:numCache>
                <c:formatCode>#,##0.0;"▲ "#,##0.0</c:formatCode>
                <c:ptCount val="5"/>
                <c:pt idx="3">
                  <c:v>6.6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{021659E2-0DEF-42EB-B401-1EA2608DD045}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{51F96D44-398F-4A81-9C72-A2474A41E375}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{2814E602-6B54-4AE1-81CF-4567D8E06538}</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{0D71F118-2352-46B4-B9D2-B33CDAF176BA}</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{D0A90388-0BBE-411F-A47F-6870B78E49CA}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pt idx="4">
                  <c:v>59.7</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07444024"/>
        <c:axId val="607440888"/>
      </c:scatterChart>
      <c:valAx>
        <c:axId val="607444024"/>
        <c:scaling>
          <c:orientation val="minMax"/>
          <c:max val="61.300000000000004"/>
          <c:min val="5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7440888"/>
        <c:crosses val="autoZero"/>
        <c:crossBetween val="midCat"/>
      </c:valAx>
      <c:valAx>
        <c:axId val="607440888"/>
        <c:scaling>
          <c:orientation val="minMax"/>
          <c:max val="7.7"/>
          <c:min val="-0.79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7444024"/>
        <c:crosses val="autoZero"/>
        <c:crossBetween val="midCat"/>
        <c:majorUnit val="0.7999999999999999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{727EC81F-37C3-4C8A-BBE3-4D1B3CC5A3E1}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{B1199288-3F4B-485A-A958-BD2DCF219DDB}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{90F5C928-AEB1-4289-885C-7997098988AF}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{8E7D1B1F-B5A5-4468-9EC9-4F582CAD8D64}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{13C3E2EE-D6A7-48AE-8A59-262E5BE24C0F}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13.8</c:v>
                </c:pt>
                <c:pt idx="2">
                  <c:v>11.5</c:v>
                </c:pt>
                <c:pt idx="3">
                  <c:v>10.7</c:v>
                </c:pt>
                <c:pt idx="4">
                  <c:v>9.9</c:v>
                </c:pt>
              </c:numCache>
            </c:numRef>
          </c:xVal>
          <c:yVal>
            <c:numRef>
              <c:f>公会計指標分析・財政指標組合せ分析表!$K$73:$O$73</c:f>
              <c:numCache>
                <c:formatCode>#,##0.0;"▲ "#,##0.0</c:formatCode>
                <c:ptCount val="5"/>
                <c:pt idx="0">
                  <c:v>62.2</c:v>
                </c:pt>
                <c:pt idx="1">
                  <c:v>38.4</c:v>
                </c:pt>
                <c:pt idx="2">
                  <c:v>27.4</c:v>
                </c:pt>
                <c:pt idx="3">
                  <c:v>6.6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{81C07D48-A775-4711-9504-81A938C829AB}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{788A5317-F850-469E-AC30-A153CB05022B}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{0E41F855-6482-4AC9-B61F-3B57401F7B08}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{A2DCAA8D-BA5D-4E52-AA9F-8C11ACAB57F4}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{D3039E22-1EA8-4A01-9729-C6DB695C8DB7}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07448336"/>
        <c:axId val="607443632"/>
      </c:scatterChart>
      <c:valAx>
        <c:axId val="607448336"/>
        <c:scaling>
          <c:orientation val="minMax"/>
          <c:max val="16.100000000000001"/>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7443632"/>
        <c:crosses val="autoZero"/>
        <c:crossBetween val="midCat"/>
      </c:valAx>
      <c:valAx>
        <c:axId val="607443632"/>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7448336"/>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普通建設事業費に係る既発債の償還終了による元利償還金の減少に伴い、実質公債費比率は、年々減少傾向にある。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また、臨時財政対策債や過疎対策事業債といった</a:t>
          </a:r>
          <a:r>
            <a:rPr kumimoji="1" lang="ja-JP" altLang="en-US" sz="1300">
              <a:solidFill>
                <a:schemeClr val="dk1"/>
              </a:solidFill>
              <a:effectLst/>
              <a:latin typeface="+mn-ea"/>
              <a:ea typeface="+mn-ea"/>
              <a:cs typeface="+mn-cs"/>
            </a:rPr>
            <a:t>基準財政需要額</a:t>
          </a:r>
          <a:r>
            <a:rPr kumimoji="1" lang="ja-JP" altLang="ja-JP" sz="1300">
              <a:solidFill>
                <a:schemeClr val="dk1"/>
              </a:solidFill>
              <a:effectLst/>
              <a:latin typeface="+mn-ea"/>
              <a:ea typeface="+mn-ea"/>
              <a:cs typeface="+mn-cs"/>
            </a:rPr>
            <a:t>に元利償還金が措置される地方債の発行により、実質公債費</a:t>
          </a:r>
          <a:r>
            <a:rPr kumimoji="1" lang="ja-JP" altLang="en-US" sz="1300">
              <a:solidFill>
                <a:schemeClr val="dk1"/>
              </a:solidFill>
              <a:effectLst/>
              <a:latin typeface="+mn-ea"/>
              <a:ea typeface="+mn-ea"/>
              <a:cs typeface="+mn-cs"/>
            </a:rPr>
            <a:t>比率</a:t>
          </a:r>
          <a:r>
            <a:rPr kumimoji="1" lang="ja-JP" altLang="ja-JP" sz="1300">
              <a:solidFill>
                <a:schemeClr val="dk1"/>
              </a:solidFill>
              <a:effectLst/>
              <a:latin typeface="+mn-ea"/>
              <a:ea typeface="+mn-ea"/>
              <a:cs typeface="+mn-cs"/>
            </a:rPr>
            <a:t>の分子から控除される算入公債費等の占める割合は増加傾向にある。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しかし、平成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年度で終了した統合簡易水道事業に係る元利償還金に対する繰出金が多額となっていることから、今後も事業の整理・縮小を図るなど、起債依存型の事業実施を見直す必要がある。</a:t>
          </a:r>
          <a:endParaRPr lang="ja-JP" altLang="ja-JP" sz="1300">
            <a:effectLst/>
            <a:latin typeface="+mn-ea"/>
            <a:ea typeface="+mn-ea"/>
          </a:endParaRPr>
        </a:p>
        <a:p>
          <a:endParaRPr kumimoji="1" lang="ja-JP" altLang="en-US" sz="13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　地方債残高の減少が主な要因となり、平成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年度は</a:t>
          </a:r>
          <a:r>
            <a:rPr kumimoji="1" lang="ja-JP" altLang="ja-JP" sz="1300">
              <a:solidFill>
                <a:schemeClr val="dk1"/>
              </a:solidFill>
              <a:effectLst/>
              <a:latin typeface="+mn-ea"/>
              <a:ea typeface="+mn-ea"/>
              <a:cs typeface="+mn-cs"/>
            </a:rPr>
            <a:t>充当可能財源</a:t>
          </a:r>
          <a:r>
            <a:rPr kumimoji="1" lang="ja-JP" altLang="en-US" sz="1300">
              <a:solidFill>
                <a:schemeClr val="dk1"/>
              </a:solidFill>
              <a:effectLst/>
              <a:latin typeface="+mn-ea"/>
              <a:ea typeface="+mn-ea"/>
              <a:cs typeface="+mn-cs"/>
            </a:rPr>
            <a:t>が将来負担額を上回ったため</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将来負担比率は発生しなかった。</a:t>
          </a:r>
          <a:endParaRPr lang="ja-JP" altLang="ja-JP" sz="1300">
            <a:effectLst/>
            <a:latin typeface="+mn-ea"/>
            <a:ea typeface="+mn-ea"/>
          </a:endParaRPr>
        </a:p>
        <a:p>
          <a:r>
            <a:rPr kumimoji="1" lang="ja-JP" altLang="ja-JP" sz="1300">
              <a:solidFill>
                <a:schemeClr val="dk1"/>
              </a:solidFill>
              <a:effectLst/>
              <a:latin typeface="+mn-ea"/>
              <a:ea typeface="+mn-ea"/>
              <a:cs typeface="+mn-cs"/>
            </a:rPr>
            <a:t>　地方債現在高については、</a:t>
          </a:r>
          <a:r>
            <a:rPr kumimoji="1" lang="ja-JP" altLang="en-US" sz="1300">
              <a:solidFill>
                <a:schemeClr val="dk1"/>
              </a:solidFill>
              <a:effectLst/>
              <a:latin typeface="+mn-ea"/>
              <a:ea typeface="+mn-ea"/>
              <a:cs typeface="+mn-cs"/>
            </a:rPr>
            <a:t>　普通建設事業費に係る既発債の償還終了や地方債の発行の抑制等により</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からの</a:t>
          </a:r>
          <a:r>
            <a:rPr kumimoji="1" lang="en-US" altLang="ja-JP" sz="1300">
              <a:solidFill>
                <a:schemeClr val="dk1"/>
              </a:solidFill>
              <a:effectLst/>
              <a:latin typeface="+mn-ea"/>
              <a:ea typeface="+mn-ea"/>
              <a:cs typeface="+mn-cs"/>
            </a:rPr>
            <a:t>5</a:t>
          </a:r>
          <a:r>
            <a:rPr kumimoji="1" lang="ja-JP" altLang="en-US" sz="1300">
              <a:solidFill>
                <a:schemeClr val="dk1"/>
              </a:solidFill>
              <a:effectLst/>
              <a:latin typeface="+mn-ea"/>
              <a:ea typeface="+mn-ea"/>
              <a:cs typeface="+mn-cs"/>
            </a:rPr>
            <a:t>年間で比較して最も少なくなっているが</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年度で終了した統合簡易水道事業や平成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年度まで実施する配水管整備事業に伴い、今後、公営企業債等繰入見込額の増が見込まれることから、今後も事業の整理・縮小を図るなど、各種事業実施を見直す必要がある。</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3,392
3,371
167.96
3,561,529
3,532,291
29,238
2,199,701
3,543,029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6" name="テキスト ボックス 35"/>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[ 62.5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道路や橋りょう、公営住宅、学校施設における償却年数の経過に伴う減価償却累計額の増加が主な要因となり、類似団体平均を上回っている。</a:t>
          </a:r>
        </a:p>
        <a:p>
          <a:r>
            <a:rPr kumimoji="1" lang="ja-JP" altLang="en-US" sz="1100">
              <a:latin typeface="ＭＳ Ｐゴシック"/>
            </a:rPr>
            <a:t>　今後、修繕費用等の増加が見込まれることから、事務の効率化や事務事業の見直しを進め、経費の抑制を図る。</a:t>
          </a: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4" name="テキスト ボックス 53"/>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6" name="テキスト ボックス 55"/>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8" name="テキスト ボックス 57"/>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0" name="テキスト ボックス 59"/>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2" name="テキスト ボックス 61"/>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6" name="直線コネクタ 65"/>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7"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68" name="直線コネクタ 67"/>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69"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0" name="直線コネクタ 69"/>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1"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2" name="フローチャート : 判断 71"/>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3" name="フローチャート : 判断 72"/>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48683</xdr:rowOff>
    </xdr:from>
    <xdr:to>
      <xdr:col>3</xdr:col>
      <xdr:colOff>1222375</xdr:colOff>
      <xdr:row>29</xdr:row>
      <xdr:rowOff>150283</xdr:rowOff>
    </xdr:to>
    <xdr:sp macro="" textlink="">
      <xdr:nvSpPr>
        <xdr:cNvPr id="79" name="円/楕円 78"/>
        <xdr:cNvSpPr/>
      </xdr:nvSpPr>
      <xdr:spPr>
        <a:xfrm>
          <a:off x="47117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71560</xdr:rowOff>
    </xdr:from>
    <xdr:ext cx="405111" cy="259045"/>
    <xdr:sp macro="" textlink="">
      <xdr:nvSpPr>
        <xdr:cNvPr id="80" name="有形固定資産減価償却率該当値テキスト"/>
        <xdr:cNvSpPr txBox="1"/>
      </xdr:nvSpPr>
      <xdr:spPr>
        <a:xfrm>
          <a:off x="4813300" y="5653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6773</xdr:rowOff>
    </xdr:from>
    <xdr:to>
      <xdr:col>3</xdr:col>
      <xdr:colOff>511175</xdr:colOff>
      <xdr:row>30</xdr:row>
      <xdr:rowOff>108373</xdr:rowOff>
    </xdr:to>
    <xdr:sp macro="" textlink="">
      <xdr:nvSpPr>
        <xdr:cNvPr id="81" name="円/楕円 80"/>
        <xdr:cNvSpPr/>
      </xdr:nvSpPr>
      <xdr:spPr>
        <a:xfrm>
          <a:off x="4000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99483</xdr:rowOff>
    </xdr:from>
    <xdr:to>
      <xdr:col>3</xdr:col>
      <xdr:colOff>1171575</xdr:colOff>
      <xdr:row>30</xdr:row>
      <xdr:rowOff>57573</xdr:rowOff>
    </xdr:to>
    <xdr:cxnSp macro="">
      <xdr:nvCxnSpPr>
        <xdr:cNvPr id="82" name="直線コネクタ 81"/>
        <xdr:cNvCxnSpPr/>
      </xdr:nvCxnSpPr>
      <xdr:spPr>
        <a:xfrm flipV="1">
          <a:off x="4051300" y="5852583"/>
          <a:ext cx="711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33</xdr:row>
      <xdr:rowOff>52933</xdr:rowOff>
    </xdr:from>
    <xdr:ext cx="405111" cy="259045"/>
    <xdr:sp macro="" textlink="">
      <xdr:nvSpPr>
        <xdr:cNvPr id="83"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124900</xdr:rowOff>
    </xdr:from>
    <xdr:ext cx="405111" cy="259045"/>
    <xdr:sp macro="" textlink="">
      <xdr:nvSpPr>
        <xdr:cNvPr id="84" name="n_1mainValue有形固定資産減価償却率"/>
        <xdr:cNvSpPr txBox="1"/>
      </xdr:nvSpPr>
      <xdr:spPr>
        <a:xfrm>
          <a:off x="3836043"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3,392
3,371
167.96
3,561,529
3,532,291
29,238
2,199,701
3,543,029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52832</xdr:rowOff>
    </xdr:from>
    <xdr:to>
      <xdr:col>6</xdr:col>
      <xdr:colOff>561975</xdr:colOff>
      <xdr:row>36</xdr:row>
      <xdr:rowOff>154432</xdr:rowOff>
    </xdr:to>
    <xdr:sp macro="" textlink="">
      <xdr:nvSpPr>
        <xdr:cNvPr id="68" name="円/楕円 67"/>
        <xdr:cNvSpPr/>
      </xdr:nvSpPr>
      <xdr:spPr>
        <a:xfrm>
          <a:off x="45847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75709</xdr:rowOff>
    </xdr:from>
    <xdr:ext cx="405111" cy="259045"/>
    <xdr:sp macro="" textlink="">
      <xdr:nvSpPr>
        <xdr:cNvPr id="69" name="【道路】&#10;有形固定資産減価償却率該当値テキスト"/>
        <xdr:cNvSpPr txBox="1"/>
      </xdr:nvSpPr>
      <xdr:spPr>
        <a:xfrm>
          <a:off x="4724400" y="607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144272</xdr:rowOff>
    </xdr:from>
    <xdr:to>
      <xdr:col>5</xdr:col>
      <xdr:colOff>409575</xdr:colOff>
      <xdr:row>37</xdr:row>
      <xdr:rowOff>74422</xdr:rowOff>
    </xdr:to>
    <xdr:sp macro="" textlink="">
      <xdr:nvSpPr>
        <xdr:cNvPr id="70" name="円/楕円 69"/>
        <xdr:cNvSpPr/>
      </xdr:nvSpPr>
      <xdr:spPr>
        <a:xfrm>
          <a:off x="3746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103632</xdr:rowOff>
    </xdr:from>
    <xdr:to>
      <xdr:col>6</xdr:col>
      <xdr:colOff>511175</xdr:colOff>
      <xdr:row>37</xdr:row>
      <xdr:rowOff>23622</xdr:rowOff>
    </xdr:to>
    <xdr:cxnSp macro="">
      <xdr:nvCxnSpPr>
        <xdr:cNvPr id="71" name="直線コネクタ 70"/>
        <xdr:cNvCxnSpPr/>
      </xdr:nvCxnSpPr>
      <xdr:spPr>
        <a:xfrm flipV="1">
          <a:off x="3797300" y="62758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104411</xdr:rowOff>
    </xdr:from>
    <xdr:ext cx="405111" cy="259045"/>
    <xdr:sp macro="" textlink="">
      <xdr:nvSpPr>
        <xdr:cNvPr id="72"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90949</xdr:rowOff>
    </xdr:from>
    <xdr:ext cx="405111" cy="259045"/>
    <xdr:sp macro="" textlink="">
      <xdr:nvSpPr>
        <xdr:cNvPr id="73" name="n_1mainValue【道路】&#10;有形固定資産減価償却率"/>
        <xdr:cNvSpPr txBox="1"/>
      </xdr:nvSpPr>
      <xdr:spPr>
        <a:xfrm>
          <a:off x="3582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5" name="テキスト ボックス 9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7" name="直線コネクタ 96"/>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8"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9" name="直線コネクタ 98"/>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100"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1" name="直線コネクタ 100"/>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75821</xdr:rowOff>
    </xdr:from>
    <xdr:ext cx="599010" cy="259045"/>
    <xdr:sp macro="" textlink="">
      <xdr:nvSpPr>
        <xdr:cNvPr id="102" name="【道路】&#10;一人当たり延長平均値テキスト"/>
        <xdr:cNvSpPr txBox="1"/>
      </xdr:nvSpPr>
      <xdr:spPr>
        <a:xfrm>
          <a:off x="10566400" y="6762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3" name="フローチャート : 判断 102"/>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4" name="フローチャート : 判断 103"/>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104172</xdr:rowOff>
    </xdr:from>
    <xdr:to>
      <xdr:col>15</xdr:col>
      <xdr:colOff>231775</xdr:colOff>
      <xdr:row>42</xdr:row>
      <xdr:rowOff>34322</xdr:rowOff>
    </xdr:to>
    <xdr:sp macro="" textlink="">
      <xdr:nvSpPr>
        <xdr:cNvPr id="110" name="円/楕円 109"/>
        <xdr:cNvSpPr/>
      </xdr:nvSpPr>
      <xdr:spPr>
        <a:xfrm>
          <a:off x="10426700" y="71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19099</xdr:rowOff>
    </xdr:from>
    <xdr:ext cx="534377" cy="259045"/>
    <xdr:sp macro="" textlink="">
      <xdr:nvSpPr>
        <xdr:cNvPr id="111" name="【道路】&#10;一人当たり延長該当値テキスト"/>
        <xdr:cNvSpPr txBox="1"/>
      </xdr:nvSpPr>
      <xdr:spPr>
        <a:xfrm>
          <a:off x="10566400" y="70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28.650</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105096</xdr:rowOff>
    </xdr:from>
    <xdr:to>
      <xdr:col>14</xdr:col>
      <xdr:colOff>79375</xdr:colOff>
      <xdr:row>42</xdr:row>
      <xdr:rowOff>35246</xdr:rowOff>
    </xdr:to>
    <xdr:sp macro="" textlink="">
      <xdr:nvSpPr>
        <xdr:cNvPr id="112" name="円/楕円 111"/>
        <xdr:cNvSpPr/>
      </xdr:nvSpPr>
      <xdr:spPr>
        <a:xfrm>
          <a:off x="9588500" y="713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154972</xdr:rowOff>
    </xdr:from>
    <xdr:to>
      <xdr:col>15</xdr:col>
      <xdr:colOff>180975</xdr:colOff>
      <xdr:row>41</xdr:row>
      <xdr:rowOff>155896</xdr:rowOff>
    </xdr:to>
    <xdr:cxnSp macro="">
      <xdr:nvCxnSpPr>
        <xdr:cNvPr id="113" name="直線コネクタ 112"/>
        <xdr:cNvCxnSpPr/>
      </xdr:nvCxnSpPr>
      <xdr:spPr>
        <a:xfrm flipV="1">
          <a:off x="9639300" y="7184422"/>
          <a:ext cx="8382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128651</xdr:rowOff>
    </xdr:from>
    <xdr:ext cx="534377" cy="259045"/>
    <xdr:sp macro="" textlink="">
      <xdr:nvSpPr>
        <xdr:cNvPr id="114"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26373</xdr:rowOff>
    </xdr:from>
    <xdr:ext cx="534377" cy="259045"/>
    <xdr:sp macro="" textlink="">
      <xdr:nvSpPr>
        <xdr:cNvPr id="115" name="n_1mainValue【道路】&#10;一人当たり延長"/>
        <xdr:cNvSpPr txBox="1"/>
      </xdr:nvSpPr>
      <xdr:spPr>
        <a:xfrm>
          <a:off x="9359410" y="72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8" name="直線コネクタ 137"/>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9"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40" name="直線コネクタ 139"/>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41"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42" name="直線コネクタ 141"/>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3"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4" name="フローチャート : 判断 143"/>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45" name="フローチャート : 判断 144"/>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68072</xdr:rowOff>
    </xdr:from>
    <xdr:to>
      <xdr:col>6</xdr:col>
      <xdr:colOff>561975</xdr:colOff>
      <xdr:row>58</xdr:row>
      <xdr:rowOff>169672</xdr:rowOff>
    </xdr:to>
    <xdr:sp macro="" textlink="">
      <xdr:nvSpPr>
        <xdr:cNvPr id="151" name="円/楕円 150"/>
        <xdr:cNvSpPr/>
      </xdr:nvSpPr>
      <xdr:spPr>
        <a:xfrm>
          <a:off x="45847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90949</xdr:rowOff>
    </xdr:from>
    <xdr:ext cx="405111" cy="259045"/>
    <xdr:sp macro="" textlink="">
      <xdr:nvSpPr>
        <xdr:cNvPr id="152" name="【橋りょう・トンネル】&#10;有形固定資産減価償却率該当値テキスト"/>
        <xdr:cNvSpPr txBox="1"/>
      </xdr:nvSpPr>
      <xdr:spPr>
        <a:xfrm>
          <a:off x="4724400" y="986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127508</xdr:rowOff>
    </xdr:from>
    <xdr:to>
      <xdr:col>5</xdr:col>
      <xdr:colOff>409575</xdr:colOff>
      <xdr:row>59</xdr:row>
      <xdr:rowOff>57658</xdr:rowOff>
    </xdr:to>
    <xdr:sp macro="" textlink="">
      <xdr:nvSpPr>
        <xdr:cNvPr id="153" name="円/楕円 152"/>
        <xdr:cNvSpPr/>
      </xdr:nvSpPr>
      <xdr:spPr>
        <a:xfrm>
          <a:off x="3746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118872</xdr:rowOff>
    </xdr:from>
    <xdr:to>
      <xdr:col>6</xdr:col>
      <xdr:colOff>511175</xdr:colOff>
      <xdr:row>59</xdr:row>
      <xdr:rowOff>6858</xdr:rowOff>
    </xdr:to>
    <xdr:cxnSp macro="">
      <xdr:nvCxnSpPr>
        <xdr:cNvPr id="154" name="直線コネクタ 153"/>
        <xdr:cNvCxnSpPr/>
      </xdr:nvCxnSpPr>
      <xdr:spPr>
        <a:xfrm flipV="1">
          <a:off x="3797300" y="100629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39641</xdr:rowOff>
    </xdr:from>
    <xdr:ext cx="405111" cy="259045"/>
    <xdr:sp macro="" textlink="">
      <xdr:nvSpPr>
        <xdr:cNvPr id="155" name="n_1aveValue【橋りょう・トンネル】&#10;有形固定資産減価償却率"/>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74185</xdr:rowOff>
    </xdr:from>
    <xdr:ext cx="405111" cy="259045"/>
    <xdr:sp macro="" textlink="">
      <xdr:nvSpPr>
        <xdr:cNvPr id="156" name="n_1mainValue【橋りょう・トンネル】&#10;有形固定資産減価償却率"/>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72" name="テキスト ボックス 17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4" name="テキスト ボックス 17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6" name="テキスト ボックス 17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80" name="直線コネクタ 179"/>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81"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82" name="直線コネクタ 181"/>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83"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84" name="直線コネクタ 183"/>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85"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86" name="フローチャート : 判断 185"/>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7" name="フローチャート : 判断 186"/>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86779</xdr:rowOff>
    </xdr:from>
    <xdr:to>
      <xdr:col>15</xdr:col>
      <xdr:colOff>231775</xdr:colOff>
      <xdr:row>59</xdr:row>
      <xdr:rowOff>16929</xdr:rowOff>
    </xdr:to>
    <xdr:sp macro="" textlink="">
      <xdr:nvSpPr>
        <xdr:cNvPr id="193" name="円/楕円 192"/>
        <xdr:cNvSpPr/>
      </xdr:nvSpPr>
      <xdr:spPr>
        <a:xfrm>
          <a:off x="10426700" y="1003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109656</xdr:rowOff>
    </xdr:from>
    <xdr:ext cx="690189" cy="259045"/>
    <xdr:sp macro="" textlink="">
      <xdr:nvSpPr>
        <xdr:cNvPr id="194" name="【橋りょう・トンネル】&#10;一人当たり有形固定資産（償却資産）額該当値テキスト"/>
        <xdr:cNvSpPr txBox="1"/>
      </xdr:nvSpPr>
      <xdr:spPr>
        <a:xfrm>
          <a:off x="10566400" y="9882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1,269,450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103322</xdr:rowOff>
    </xdr:from>
    <xdr:to>
      <xdr:col>14</xdr:col>
      <xdr:colOff>79375</xdr:colOff>
      <xdr:row>59</xdr:row>
      <xdr:rowOff>33472</xdr:rowOff>
    </xdr:to>
    <xdr:sp macro="" textlink="">
      <xdr:nvSpPr>
        <xdr:cNvPr id="195" name="円/楕円 194"/>
        <xdr:cNvSpPr/>
      </xdr:nvSpPr>
      <xdr:spPr>
        <a:xfrm>
          <a:off x="9588500" y="1004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137579</xdr:rowOff>
    </xdr:from>
    <xdr:to>
      <xdr:col>15</xdr:col>
      <xdr:colOff>180975</xdr:colOff>
      <xdr:row>58</xdr:row>
      <xdr:rowOff>154122</xdr:rowOff>
    </xdr:to>
    <xdr:cxnSp macro="">
      <xdr:nvCxnSpPr>
        <xdr:cNvPr id="196" name="直線コネクタ 195"/>
        <xdr:cNvCxnSpPr/>
      </xdr:nvCxnSpPr>
      <xdr:spPr>
        <a:xfrm flipV="1">
          <a:off x="9639300" y="10081679"/>
          <a:ext cx="838200" cy="1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111161</xdr:rowOff>
    </xdr:from>
    <xdr:ext cx="599010" cy="259045"/>
    <xdr:sp macro="" textlink="">
      <xdr:nvSpPr>
        <xdr:cNvPr id="197" name="n_1aveValue【橋りょう・トンネル】&#10;一人当たり有形固定資産（償却資産）額"/>
        <xdr:cNvSpPr txBox="1"/>
      </xdr:nvSpPr>
      <xdr:spPr>
        <a:xfrm>
          <a:off x="9327094" y="1039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57</xdr:row>
      <xdr:rowOff>49999</xdr:rowOff>
    </xdr:from>
    <xdr:ext cx="690189" cy="259045"/>
    <xdr:sp macro="" textlink="">
      <xdr:nvSpPr>
        <xdr:cNvPr id="198" name="n_1mainValue【橋りょう・トンネル】&#10;一人当たり有形固定資産（償却資産）額"/>
        <xdr:cNvSpPr txBox="1"/>
      </xdr:nvSpPr>
      <xdr:spPr>
        <a:xfrm>
          <a:off x="9281504" y="98226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1,247,740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21" name="直線コネクタ 22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2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23" name="直線コネクタ 22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2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25" name="直線コネクタ 22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97045</xdr:rowOff>
    </xdr:from>
    <xdr:ext cx="405111" cy="259045"/>
    <xdr:sp macro="" textlink="">
      <xdr:nvSpPr>
        <xdr:cNvPr id="226" name="【公営住宅】&#10;有形固定資産減価償却率平均値テキスト"/>
        <xdr:cNvSpPr txBox="1"/>
      </xdr:nvSpPr>
      <xdr:spPr>
        <a:xfrm>
          <a:off x="4724400" y="13813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27" name="フローチャート : 判断 22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28" name="フローチャート : 判断 227"/>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122174</xdr:rowOff>
    </xdr:from>
    <xdr:to>
      <xdr:col>6</xdr:col>
      <xdr:colOff>561975</xdr:colOff>
      <xdr:row>85</xdr:row>
      <xdr:rowOff>52324</xdr:rowOff>
    </xdr:to>
    <xdr:sp macro="" textlink="">
      <xdr:nvSpPr>
        <xdr:cNvPr id="234" name="円/楕円 233"/>
        <xdr:cNvSpPr/>
      </xdr:nvSpPr>
      <xdr:spPr>
        <a:xfrm>
          <a:off x="45847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37101</xdr:rowOff>
    </xdr:from>
    <xdr:ext cx="405111" cy="259045"/>
    <xdr:sp macro="" textlink="">
      <xdr:nvSpPr>
        <xdr:cNvPr id="235" name="【公営住宅】&#10;有形固定資産減価償却率該当値テキスト"/>
        <xdr:cNvSpPr txBox="1"/>
      </xdr:nvSpPr>
      <xdr:spPr>
        <a:xfrm>
          <a:off x="4724400" y="14438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3302</xdr:rowOff>
    </xdr:from>
    <xdr:to>
      <xdr:col>5</xdr:col>
      <xdr:colOff>409575</xdr:colOff>
      <xdr:row>85</xdr:row>
      <xdr:rowOff>104902</xdr:rowOff>
    </xdr:to>
    <xdr:sp macro="" textlink="">
      <xdr:nvSpPr>
        <xdr:cNvPr id="236" name="円/楕円 235"/>
        <xdr:cNvSpPr/>
      </xdr:nvSpPr>
      <xdr:spPr>
        <a:xfrm>
          <a:off x="3746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1524</xdr:rowOff>
    </xdr:from>
    <xdr:to>
      <xdr:col>6</xdr:col>
      <xdr:colOff>511175</xdr:colOff>
      <xdr:row>85</xdr:row>
      <xdr:rowOff>54102</xdr:rowOff>
    </xdr:to>
    <xdr:cxnSp macro="">
      <xdr:nvCxnSpPr>
        <xdr:cNvPr id="237" name="直線コネクタ 236"/>
        <xdr:cNvCxnSpPr/>
      </xdr:nvCxnSpPr>
      <xdr:spPr>
        <a:xfrm flipV="1">
          <a:off x="3797300" y="1457477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151147</xdr:rowOff>
    </xdr:from>
    <xdr:ext cx="405111" cy="259045"/>
    <xdr:sp macro="" textlink="">
      <xdr:nvSpPr>
        <xdr:cNvPr id="238"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96029</xdr:rowOff>
    </xdr:from>
    <xdr:ext cx="405111" cy="259045"/>
    <xdr:sp macro="" textlink="">
      <xdr:nvSpPr>
        <xdr:cNvPr id="239" name="n_1mainValue【公営住宅】&#10;有形固定資産減価償却率"/>
        <xdr:cNvSpPr txBox="1"/>
      </xdr:nvSpPr>
      <xdr:spPr>
        <a:xfrm>
          <a:off x="3582043" y="1466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0" name="テキスト ボックス 24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51" name="直線コネクタ 25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2" name="テキスト ボックス 25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3" name="直線コネクタ 25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4" name="テキスト ボックス 25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55" name="直線コネクタ 25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56" name="テキスト ボックス 25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9" name="直線コネクタ 25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60" name="テキスト ボックス 259"/>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1" name="直線コネクタ 26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62" name="テキスト ボックス 261"/>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3" name="直線コネクタ 26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64" name="テキスト ボックス 263"/>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6" name="テキスト ボックス 26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68" name="直線コネクタ 267"/>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69"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70" name="直線コネクタ 269"/>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71"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72" name="直線コネクタ 271"/>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147051</xdr:rowOff>
    </xdr:from>
    <xdr:ext cx="469744" cy="259045"/>
    <xdr:sp macro="" textlink="">
      <xdr:nvSpPr>
        <xdr:cNvPr id="273" name="【公営住宅】&#10;一人当たり面積平均値テキスト"/>
        <xdr:cNvSpPr txBox="1"/>
      </xdr:nvSpPr>
      <xdr:spPr>
        <a:xfrm>
          <a:off x="10566400" y="14205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74" name="フローチャート : 判断 273"/>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75" name="フローチャート : 判断 274"/>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40306</xdr:rowOff>
    </xdr:from>
    <xdr:to>
      <xdr:col>15</xdr:col>
      <xdr:colOff>231775</xdr:colOff>
      <xdr:row>84</xdr:row>
      <xdr:rowOff>141906</xdr:rowOff>
    </xdr:to>
    <xdr:sp macro="" textlink="">
      <xdr:nvSpPr>
        <xdr:cNvPr id="281" name="円/楕円 280"/>
        <xdr:cNvSpPr/>
      </xdr:nvSpPr>
      <xdr:spPr>
        <a:xfrm>
          <a:off x="10426700" y="144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18733</xdr:rowOff>
    </xdr:from>
    <xdr:ext cx="469744" cy="259045"/>
    <xdr:sp macro="" textlink="">
      <xdr:nvSpPr>
        <xdr:cNvPr id="282" name="【公営住宅】&#10;一人当たり面積該当値テキスト"/>
        <xdr:cNvSpPr txBox="1"/>
      </xdr:nvSpPr>
      <xdr:spPr>
        <a:xfrm>
          <a:off x="10566400" y="1442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5.229</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52879</xdr:rowOff>
    </xdr:from>
    <xdr:to>
      <xdr:col>14</xdr:col>
      <xdr:colOff>79375</xdr:colOff>
      <xdr:row>84</xdr:row>
      <xdr:rowOff>154479</xdr:rowOff>
    </xdr:to>
    <xdr:sp macro="" textlink="">
      <xdr:nvSpPr>
        <xdr:cNvPr id="283" name="円/楕円 282"/>
        <xdr:cNvSpPr/>
      </xdr:nvSpPr>
      <xdr:spPr>
        <a:xfrm>
          <a:off x="9588500" y="144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91106</xdr:rowOff>
    </xdr:from>
    <xdr:to>
      <xdr:col>15</xdr:col>
      <xdr:colOff>180975</xdr:colOff>
      <xdr:row>84</xdr:row>
      <xdr:rowOff>103679</xdr:rowOff>
    </xdr:to>
    <xdr:cxnSp macro="">
      <xdr:nvCxnSpPr>
        <xdr:cNvPr id="284" name="直線コネクタ 283"/>
        <xdr:cNvCxnSpPr/>
      </xdr:nvCxnSpPr>
      <xdr:spPr>
        <a:xfrm flipV="1">
          <a:off x="9639300" y="14492906"/>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86</xdr:row>
      <xdr:rowOff>20020</xdr:rowOff>
    </xdr:from>
    <xdr:ext cx="469744" cy="259045"/>
    <xdr:sp macro="" textlink="">
      <xdr:nvSpPr>
        <xdr:cNvPr id="285"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171006</xdr:rowOff>
    </xdr:from>
    <xdr:ext cx="469744" cy="259045"/>
    <xdr:sp macro="" textlink="">
      <xdr:nvSpPr>
        <xdr:cNvPr id="286" name="n_1mainValue【公営住宅】&#10;一人当たり面積"/>
        <xdr:cNvSpPr txBox="1"/>
      </xdr:nvSpPr>
      <xdr:spPr>
        <a:xfrm>
          <a:off x="9391727" y="1422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6" name="正方形/長方形 2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7" name="正方形/長方形 2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8" name="正方形/長方形 2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9" name="正方形/長方形 2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0" name="正方形/長方形 2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1" name="正方形/長方形 3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2" name="正方形/長方形 30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1" name="テキスト ボックス 3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2" name="直線コネクタ 3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3" name="直線コネクタ 3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4" name="テキスト ボックス 31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5" name="直線コネクタ 3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6" name="テキスト ボックス 3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7" name="直線コネクタ 3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8" name="テキスト ボックス 3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9" name="直線コネクタ 3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0" name="テキスト ボックス 3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1" name="直線コネクタ 3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2" name="テキスト ボックス 3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3" name="直線コネクタ 3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4" name="テキスト ボックス 32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6" name="テキスト ボックス 3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28" name="直線コネクタ 327"/>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29"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30" name="直線コネクタ 329"/>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31"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32" name="直線コネクタ 331"/>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162577</xdr:rowOff>
    </xdr:from>
    <xdr:ext cx="405111" cy="259045"/>
    <xdr:sp macro="" textlink="">
      <xdr:nvSpPr>
        <xdr:cNvPr id="333" name="【認定こども園・幼稚園・保育所】&#10;有形固定資産減価償却率平均値テキスト"/>
        <xdr:cNvSpPr txBox="1"/>
      </xdr:nvSpPr>
      <xdr:spPr>
        <a:xfrm>
          <a:off x="164084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34" name="フローチャート : 判断 333"/>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35" name="フローチャート : 判断 334"/>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907</xdr:rowOff>
    </xdr:from>
    <xdr:to>
      <xdr:col>23</xdr:col>
      <xdr:colOff>568325</xdr:colOff>
      <xdr:row>38</xdr:row>
      <xdr:rowOff>102507</xdr:rowOff>
    </xdr:to>
    <xdr:sp macro="" textlink="">
      <xdr:nvSpPr>
        <xdr:cNvPr id="341" name="円/楕円 340"/>
        <xdr:cNvSpPr/>
      </xdr:nvSpPr>
      <xdr:spPr>
        <a:xfrm>
          <a:off x="16268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150784</xdr:rowOff>
    </xdr:from>
    <xdr:ext cx="405111" cy="259045"/>
    <xdr:sp macro="" textlink="">
      <xdr:nvSpPr>
        <xdr:cNvPr id="342" name="【認定こども園・幼稚園・保育所】&#10;有形固定資産減価償却率該当値テキスト"/>
        <xdr:cNvSpPr txBox="1"/>
      </xdr:nvSpPr>
      <xdr:spPr>
        <a:xfrm>
          <a:off x="16408400"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100511</xdr:rowOff>
    </xdr:from>
    <xdr:to>
      <xdr:col>22</xdr:col>
      <xdr:colOff>415925</xdr:colOff>
      <xdr:row>38</xdr:row>
      <xdr:rowOff>30662</xdr:rowOff>
    </xdr:to>
    <xdr:sp macro="" textlink="">
      <xdr:nvSpPr>
        <xdr:cNvPr id="343" name="円/楕円 342"/>
        <xdr:cNvSpPr/>
      </xdr:nvSpPr>
      <xdr:spPr>
        <a:xfrm>
          <a:off x="15430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151311</xdr:rowOff>
    </xdr:from>
    <xdr:to>
      <xdr:col>23</xdr:col>
      <xdr:colOff>517525</xdr:colOff>
      <xdr:row>38</xdr:row>
      <xdr:rowOff>51707</xdr:rowOff>
    </xdr:to>
    <xdr:cxnSp macro="">
      <xdr:nvCxnSpPr>
        <xdr:cNvPr id="344" name="直線コネクタ 343"/>
        <xdr:cNvCxnSpPr/>
      </xdr:nvCxnSpPr>
      <xdr:spPr>
        <a:xfrm>
          <a:off x="15481300" y="649496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105971</xdr:rowOff>
    </xdr:from>
    <xdr:ext cx="405111" cy="259045"/>
    <xdr:sp macro="" textlink="">
      <xdr:nvSpPr>
        <xdr:cNvPr id="345"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21789</xdr:rowOff>
    </xdr:from>
    <xdr:ext cx="405111" cy="259045"/>
    <xdr:sp macro="" textlink="">
      <xdr:nvSpPr>
        <xdr:cNvPr id="346" name="n_1mainValue【認定こども園・幼稚園・保育所】&#10;有形固定資産減価償却率"/>
        <xdr:cNvSpPr txBox="1"/>
      </xdr:nvSpPr>
      <xdr:spPr>
        <a:xfrm>
          <a:off x="15266043"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7" name="直線コネクタ 3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8" name="テキスト ボックス 3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9" name="直線コネクタ 3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60" name="テキスト ボックス 35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1" name="直線コネクタ 3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62" name="テキスト ボックス 361"/>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3" name="直線コネクタ 3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64" name="テキスト ボックス 363"/>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66" name="テキスト ボックス 365"/>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68" name="直線コネクタ 367"/>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69"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70" name="直線コネクタ 369"/>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71"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72" name="直線コネクタ 371"/>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87048</xdr:rowOff>
    </xdr:from>
    <xdr:ext cx="469744" cy="259045"/>
    <xdr:sp macro="" textlink="">
      <xdr:nvSpPr>
        <xdr:cNvPr id="373" name="【認定こども園・幼稚園・保育所】&#10;一人当たり面積平均値テキスト"/>
        <xdr:cNvSpPr txBox="1"/>
      </xdr:nvSpPr>
      <xdr:spPr>
        <a:xfrm>
          <a:off x="22250400" y="6773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74" name="フローチャート : 判断 373"/>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75" name="フローチャート : 判断 374"/>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72126</xdr:rowOff>
    </xdr:from>
    <xdr:to>
      <xdr:col>32</xdr:col>
      <xdr:colOff>238125</xdr:colOff>
      <xdr:row>42</xdr:row>
      <xdr:rowOff>2276</xdr:rowOff>
    </xdr:to>
    <xdr:sp macro="" textlink="">
      <xdr:nvSpPr>
        <xdr:cNvPr id="381" name="円/楕円 380"/>
        <xdr:cNvSpPr/>
      </xdr:nvSpPr>
      <xdr:spPr>
        <a:xfrm>
          <a:off x="22110700" y="71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158503</xdr:rowOff>
    </xdr:from>
    <xdr:ext cx="469744" cy="259045"/>
    <xdr:sp macro="" textlink="">
      <xdr:nvSpPr>
        <xdr:cNvPr id="382" name="【認定こども園・幼稚園・保育所】&#10;一人当たり面積該当値テキスト"/>
        <xdr:cNvSpPr txBox="1"/>
      </xdr:nvSpPr>
      <xdr:spPr>
        <a:xfrm>
          <a:off x="22250400" y="701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0.228</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68971</xdr:rowOff>
    </xdr:from>
    <xdr:to>
      <xdr:col>31</xdr:col>
      <xdr:colOff>85725</xdr:colOff>
      <xdr:row>41</xdr:row>
      <xdr:rowOff>170571</xdr:rowOff>
    </xdr:to>
    <xdr:sp macro="" textlink="">
      <xdr:nvSpPr>
        <xdr:cNvPr id="383" name="円/楕円 382"/>
        <xdr:cNvSpPr/>
      </xdr:nvSpPr>
      <xdr:spPr>
        <a:xfrm>
          <a:off x="21272500" y="709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119771</xdr:rowOff>
    </xdr:from>
    <xdr:to>
      <xdr:col>32</xdr:col>
      <xdr:colOff>187325</xdr:colOff>
      <xdr:row>41</xdr:row>
      <xdr:rowOff>122926</xdr:rowOff>
    </xdr:to>
    <xdr:cxnSp macro="">
      <xdr:nvCxnSpPr>
        <xdr:cNvPr id="384" name="直線コネクタ 383"/>
        <xdr:cNvCxnSpPr/>
      </xdr:nvCxnSpPr>
      <xdr:spPr>
        <a:xfrm>
          <a:off x="21323300" y="7149221"/>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11991</xdr:rowOff>
    </xdr:from>
    <xdr:ext cx="469744" cy="259045"/>
    <xdr:sp macro="" textlink="">
      <xdr:nvSpPr>
        <xdr:cNvPr id="385"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161698</xdr:rowOff>
    </xdr:from>
    <xdr:ext cx="469744" cy="259045"/>
    <xdr:sp macro="" textlink="">
      <xdr:nvSpPr>
        <xdr:cNvPr id="386" name="n_1mainValue【認定こども園・幼稚園・保育所】&#10;一人当たり面積"/>
        <xdr:cNvSpPr txBox="1"/>
      </xdr:nvSpPr>
      <xdr:spPr>
        <a:xfrm>
          <a:off x="21075727" y="719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9" name="テキスト ボックス 3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411" name="直線コネクタ 410"/>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412"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413" name="直線コネクタ 412"/>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14"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15" name="直線コネクタ 41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416"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417" name="フローチャート : 判断 416"/>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418" name="フローチャート : 判断 417"/>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170180</xdr:rowOff>
    </xdr:from>
    <xdr:to>
      <xdr:col>23</xdr:col>
      <xdr:colOff>568325</xdr:colOff>
      <xdr:row>59</xdr:row>
      <xdr:rowOff>100330</xdr:rowOff>
    </xdr:to>
    <xdr:sp macro="" textlink="">
      <xdr:nvSpPr>
        <xdr:cNvPr id="424" name="円/楕円 423"/>
        <xdr:cNvSpPr/>
      </xdr:nvSpPr>
      <xdr:spPr>
        <a:xfrm>
          <a:off x="162687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21607</xdr:rowOff>
    </xdr:from>
    <xdr:ext cx="405111" cy="259045"/>
    <xdr:sp macro="" textlink="">
      <xdr:nvSpPr>
        <xdr:cNvPr id="425" name="【学校施設】&#10;有形固定資産減価償却率該当値テキスト"/>
        <xdr:cNvSpPr txBox="1"/>
      </xdr:nvSpPr>
      <xdr:spPr>
        <a:xfrm>
          <a:off x="1640840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82550</xdr:rowOff>
    </xdr:from>
    <xdr:to>
      <xdr:col>22</xdr:col>
      <xdr:colOff>415925</xdr:colOff>
      <xdr:row>60</xdr:row>
      <xdr:rowOff>12700</xdr:rowOff>
    </xdr:to>
    <xdr:sp macro="" textlink="">
      <xdr:nvSpPr>
        <xdr:cNvPr id="426" name="円/楕円 425"/>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49530</xdr:rowOff>
    </xdr:from>
    <xdr:to>
      <xdr:col>23</xdr:col>
      <xdr:colOff>517525</xdr:colOff>
      <xdr:row>59</xdr:row>
      <xdr:rowOff>133350</xdr:rowOff>
    </xdr:to>
    <xdr:cxnSp macro="">
      <xdr:nvCxnSpPr>
        <xdr:cNvPr id="427" name="直線コネクタ 426"/>
        <xdr:cNvCxnSpPr/>
      </xdr:nvCxnSpPr>
      <xdr:spPr>
        <a:xfrm flipV="1">
          <a:off x="15481300" y="10165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11447</xdr:rowOff>
    </xdr:from>
    <xdr:ext cx="405111" cy="259045"/>
    <xdr:sp macro="" textlink="">
      <xdr:nvSpPr>
        <xdr:cNvPr id="428"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29227</xdr:rowOff>
    </xdr:from>
    <xdr:ext cx="405111" cy="259045"/>
    <xdr:sp macro="" textlink="">
      <xdr:nvSpPr>
        <xdr:cNvPr id="429" name="n_1mainValue【学校施設】&#10;有形固定資産減価償却率"/>
        <xdr:cNvSpPr txBox="1"/>
      </xdr:nvSpPr>
      <xdr:spPr>
        <a:xfrm>
          <a:off x="15266043"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0" name="直線コネクタ 4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1" name="テキスト ボックス 4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2" name="直線コネクタ 4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3" name="テキスト ボックス 4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4" name="直線コネクタ 4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45" name="テキスト ボックス 44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6" name="直線コネクタ 4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47" name="テキスト ボックス 44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8" name="直線コネクタ 4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49" name="テキスト ボックス 44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51" name="テキスト ボックス 45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53" name="直線コネクタ 452"/>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54"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55" name="直線コネクタ 454"/>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56"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57" name="直線コネクタ 456"/>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153205</xdr:rowOff>
    </xdr:from>
    <xdr:ext cx="469744" cy="259045"/>
    <xdr:sp macro="" textlink="">
      <xdr:nvSpPr>
        <xdr:cNvPr id="458" name="【学校施設】&#10;一人当たり面積平均値テキスト"/>
        <xdr:cNvSpPr txBox="1"/>
      </xdr:nvSpPr>
      <xdr:spPr>
        <a:xfrm>
          <a:off x="22250400" y="1044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59" name="フローチャート : 判断 458"/>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60" name="フローチャート : 判断 459"/>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53213</xdr:rowOff>
    </xdr:from>
    <xdr:to>
      <xdr:col>32</xdr:col>
      <xdr:colOff>238125</xdr:colOff>
      <xdr:row>62</xdr:row>
      <xdr:rowOff>154813</xdr:rowOff>
    </xdr:to>
    <xdr:sp macro="" textlink="">
      <xdr:nvSpPr>
        <xdr:cNvPr id="466" name="円/楕円 465"/>
        <xdr:cNvSpPr/>
      </xdr:nvSpPr>
      <xdr:spPr>
        <a:xfrm>
          <a:off x="22110700" y="1068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31640</xdr:rowOff>
    </xdr:from>
    <xdr:ext cx="469744" cy="259045"/>
    <xdr:sp macro="" textlink="">
      <xdr:nvSpPr>
        <xdr:cNvPr id="467" name="【学校施設】&#10;一人当たり面積該当値テキスト"/>
        <xdr:cNvSpPr txBox="1"/>
      </xdr:nvSpPr>
      <xdr:spPr>
        <a:xfrm>
          <a:off x="22250400" y="106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4.135</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58471</xdr:rowOff>
    </xdr:from>
    <xdr:to>
      <xdr:col>31</xdr:col>
      <xdr:colOff>85725</xdr:colOff>
      <xdr:row>62</xdr:row>
      <xdr:rowOff>160071</xdr:rowOff>
    </xdr:to>
    <xdr:sp macro="" textlink="">
      <xdr:nvSpPr>
        <xdr:cNvPr id="468" name="円/楕円 467"/>
        <xdr:cNvSpPr/>
      </xdr:nvSpPr>
      <xdr:spPr>
        <a:xfrm>
          <a:off x="21272500" y="106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104013</xdr:rowOff>
    </xdr:from>
    <xdr:to>
      <xdr:col>32</xdr:col>
      <xdr:colOff>187325</xdr:colOff>
      <xdr:row>62</xdr:row>
      <xdr:rowOff>109271</xdr:rowOff>
    </xdr:to>
    <xdr:cxnSp macro="">
      <xdr:nvCxnSpPr>
        <xdr:cNvPr id="469" name="直線コネクタ 468"/>
        <xdr:cNvCxnSpPr/>
      </xdr:nvCxnSpPr>
      <xdr:spPr>
        <a:xfrm flipV="1">
          <a:off x="21323300" y="10733913"/>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2303</xdr:rowOff>
    </xdr:from>
    <xdr:ext cx="469744" cy="259045"/>
    <xdr:sp macro="" textlink="">
      <xdr:nvSpPr>
        <xdr:cNvPr id="470"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5148</xdr:rowOff>
    </xdr:from>
    <xdr:ext cx="469744" cy="259045"/>
    <xdr:sp macro="" textlink="">
      <xdr:nvSpPr>
        <xdr:cNvPr id="471" name="n_1mainValue【学校施設】&#10;一人当たり面積"/>
        <xdr:cNvSpPr txBox="1"/>
      </xdr:nvSpPr>
      <xdr:spPr>
        <a:xfrm>
          <a:off x="21075727" y="1046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73" name="正方形/長方形 47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74" name="正方形/長方形 47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75" name="正方形/長方形 47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76" name="正方形/長方形 47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79" name="正方形/長方形 47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80" name="正方形/長方形 47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81" name="正方形/長方形 48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82" name="正方形/長方形 48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1" name="正方形/長方形 49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92" name="正方形/長方形 4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3" name="正方形/長方形 4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4" name="正方形/長方形 4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5" name="正方形/長方形 4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6" name="正方形/長方形 4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7" name="正方形/長方形 4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8" name="正方形/長方形 4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9" name="正方形/長方形 49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00" name="正方形/長方形 4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1" name="正方形/長方形 5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2" name="テキスト ボックス 5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道路、橋りょう、学校施設における有形固定資産減価償却率が類似団体平均を上回っている。</a:t>
          </a:r>
        </a:p>
        <a:p>
          <a:r>
            <a:rPr kumimoji="1" lang="ja-JP" altLang="en-US" sz="1200">
              <a:latin typeface="ＭＳ Ｐゴシック"/>
            </a:rPr>
            <a:t>　今後、その他の施設を含め、償却年数の経過に伴い修繕費用等の増加が見込まれることから、事務の効率化や事務事業の見直しを進め、経費の抑制を図る。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3,392
3,371
167.96
3,561,529
3,532,291
29,238
2,199,701
3,543,029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04" name="正方形/長方形 1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05" name="テキスト ボックス 1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06" name="直線コネクタ 1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07" name="テキスト ボックス 1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108" name="直線コネクタ 1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109" name="テキスト ボックス 1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10" name="直線コネクタ 1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11" name="テキスト ボックス 1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12" name="直線コネクタ 1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13" name="テキスト ボックス 1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14" name="直線コネクタ 1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115" name="テキスト ボックス 1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16" name="直線コネクタ 1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17" name="テキスト ボックス 11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119" name="直線コネクタ 118"/>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120"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121" name="直線コネクタ 120"/>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122"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123" name="直線コネクタ 122"/>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124"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125" name="フローチャート : 判断 124"/>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126" name="フローチャート : 判断 125"/>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120413</xdr:rowOff>
    </xdr:from>
    <xdr:ext cx="405111" cy="259045"/>
    <xdr:sp macro="" textlink="">
      <xdr:nvSpPr>
        <xdr:cNvPr id="127" name="n_1aveValue【一般廃棄物処理施設】&#10;有形固定資産減価償却率"/>
        <xdr:cNvSpPr txBox="1"/>
      </xdr:nvSpPr>
      <xdr:spPr>
        <a:xfrm>
          <a:off x="15266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28" name="テキスト ボックス 1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29" name="テキスト ボックス 1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30" name="テキスト ボックス 1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31" name="テキスト ボックス 1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32" name="テキスト ボックス 1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109982</xdr:rowOff>
    </xdr:from>
    <xdr:to>
      <xdr:col>23</xdr:col>
      <xdr:colOff>568325</xdr:colOff>
      <xdr:row>38</xdr:row>
      <xdr:rowOff>40132</xdr:rowOff>
    </xdr:to>
    <xdr:sp macro="" textlink="">
      <xdr:nvSpPr>
        <xdr:cNvPr id="133" name="円/楕円 132"/>
        <xdr:cNvSpPr/>
      </xdr:nvSpPr>
      <xdr:spPr>
        <a:xfrm>
          <a:off x="162687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132859</xdr:rowOff>
    </xdr:from>
    <xdr:ext cx="405111" cy="259045"/>
    <xdr:sp macro="" textlink="">
      <xdr:nvSpPr>
        <xdr:cNvPr id="134" name="【一般廃棄物処理施設】&#10;有形固定資産減価償却率該当値テキスト"/>
        <xdr:cNvSpPr txBox="1"/>
      </xdr:nvSpPr>
      <xdr:spPr>
        <a:xfrm>
          <a:off x="16408400" y="6305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89408</xdr:rowOff>
    </xdr:from>
    <xdr:to>
      <xdr:col>22</xdr:col>
      <xdr:colOff>415925</xdr:colOff>
      <xdr:row>39</xdr:row>
      <xdr:rowOff>19558</xdr:rowOff>
    </xdr:to>
    <xdr:sp macro="" textlink="">
      <xdr:nvSpPr>
        <xdr:cNvPr id="135" name="円/楕円 134"/>
        <xdr:cNvSpPr/>
      </xdr:nvSpPr>
      <xdr:spPr>
        <a:xfrm>
          <a:off x="15430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160782</xdr:rowOff>
    </xdr:from>
    <xdr:to>
      <xdr:col>23</xdr:col>
      <xdr:colOff>517525</xdr:colOff>
      <xdr:row>38</xdr:row>
      <xdr:rowOff>140208</xdr:rowOff>
    </xdr:to>
    <xdr:cxnSp macro="">
      <xdr:nvCxnSpPr>
        <xdr:cNvPr id="136" name="直線コネクタ 135"/>
        <xdr:cNvCxnSpPr/>
      </xdr:nvCxnSpPr>
      <xdr:spPr>
        <a:xfrm flipV="1">
          <a:off x="15481300" y="650443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36085</xdr:rowOff>
    </xdr:from>
    <xdr:ext cx="405111" cy="259045"/>
    <xdr:sp macro="" textlink="">
      <xdr:nvSpPr>
        <xdr:cNvPr id="137" name="n_1mainValue【一般廃棄物処理施設】&#10;有形固定資産減価償却率"/>
        <xdr:cNvSpPr txBox="1"/>
      </xdr:nvSpPr>
      <xdr:spPr>
        <a:xfrm>
          <a:off x="15266043" y="637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38" name="正方形/長方形 1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39" name="正方形/長方形 1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40" name="正方形/長方形 1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41" name="正方形/長方形 1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42" name="正方形/長方形 1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43" name="正方形/長方形 1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44" name="正方形/長方形 1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45" name="正方形/長方形 1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46" name="テキスト ボックス 1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47" name="直線コネクタ 1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148" name="直線コネクタ 1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149" name="テキスト ボックス 14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150" name="直線コネクタ 1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151" name="テキスト ボックス 15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152" name="直線コネクタ 1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153" name="テキスト ボックス 15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154" name="直線コネクタ 1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155" name="テキスト ボックス 15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156" name="直線コネクタ 1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157" name="テキスト ボックス 1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1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159" name="直線コネクタ 158"/>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160"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161" name="直線コネクタ 160"/>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162"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163" name="直線コネクタ 162"/>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23881</xdr:rowOff>
    </xdr:from>
    <xdr:ext cx="534377" cy="259045"/>
    <xdr:sp macro="" textlink="">
      <xdr:nvSpPr>
        <xdr:cNvPr id="164" name="【一般廃棄物処理施設】&#10;一人当たり有形固定資産（償却資産）額平均値テキスト"/>
        <xdr:cNvSpPr txBox="1"/>
      </xdr:nvSpPr>
      <xdr:spPr>
        <a:xfrm>
          <a:off x="22250400" y="653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165" name="フローチャート : 判断 164"/>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166" name="フローチャート : 判断 165"/>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167"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168" name="テキスト ボックス 1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169" name="テキスト ボックス 1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170" name="テキスト ボックス 1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171" name="テキスト ボックス 1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172" name="テキスト ボックス 1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42687</xdr:rowOff>
    </xdr:from>
    <xdr:to>
      <xdr:col>32</xdr:col>
      <xdr:colOff>238125</xdr:colOff>
      <xdr:row>41</xdr:row>
      <xdr:rowOff>144287</xdr:rowOff>
    </xdr:to>
    <xdr:sp macro="" textlink="">
      <xdr:nvSpPr>
        <xdr:cNvPr id="173" name="円/楕円 172"/>
        <xdr:cNvSpPr/>
      </xdr:nvSpPr>
      <xdr:spPr>
        <a:xfrm>
          <a:off x="22110700" y="707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129064</xdr:rowOff>
    </xdr:from>
    <xdr:ext cx="469744" cy="259045"/>
    <xdr:sp macro="" textlink="">
      <xdr:nvSpPr>
        <xdr:cNvPr id="174" name="【一般廃棄物処理施設】&#10;一人当たり有形固定資産（償却資産）額該当値テキスト"/>
        <xdr:cNvSpPr txBox="1"/>
      </xdr:nvSpPr>
      <xdr:spPr>
        <a:xfrm>
          <a:off x="22250400" y="698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8,719</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43359</xdr:rowOff>
    </xdr:from>
    <xdr:to>
      <xdr:col>31</xdr:col>
      <xdr:colOff>85725</xdr:colOff>
      <xdr:row>41</xdr:row>
      <xdr:rowOff>144959</xdr:rowOff>
    </xdr:to>
    <xdr:sp macro="" textlink="">
      <xdr:nvSpPr>
        <xdr:cNvPr id="175" name="円/楕円 174"/>
        <xdr:cNvSpPr/>
      </xdr:nvSpPr>
      <xdr:spPr>
        <a:xfrm>
          <a:off x="21272500" y="70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93487</xdr:rowOff>
    </xdr:from>
    <xdr:to>
      <xdr:col>32</xdr:col>
      <xdr:colOff>187325</xdr:colOff>
      <xdr:row>41</xdr:row>
      <xdr:rowOff>94159</xdr:rowOff>
    </xdr:to>
    <xdr:cxnSp macro="">
      <xdr:nvCxnSpPr>
        <xdr:cNvPr id="176" name="直線コネクタ 175"/>
        <xdr:cNvCxnSpPr/>
      </xdr:nvCxnSpPr>
      <xdr:spPr>
        <a:xfrm flipV="1">
          <a:off x="21323300" y="7122937"/>
          <a:ext cx="8382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41</xdr:row>
      <xdr:rowOff>136086</xdr:rowOff>
    </xdr:from>
    <xdr:ext cx="469744" cy="259045"/>
    <xdr:sp macro="" textlink="">
      <xdr:nvSpPr>
        <xdr:cNvPr id="177" name="n_1mainValue【一般廃棄物処理施設】&#10;一人当たり有形固定資産（償却資産）額"/>
        <xdr:cNvSpPr txBox="1"/>
      </xdr:nvSpPr>
      <xdr:spPr>
        <a:xfrm>
          <a:off x="21075727" y="716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178" name="正方形/長方形 1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9" name="正方形/長方形 1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80" name="正方形/長方形 1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81" name="正方形/長方形 1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2" name="正方形/長方形 1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3" name="正方形/長方形 1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4" name="正方形/長方形 1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5" name="正方形/長方形 1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6" name="テキスト ボックス 1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7" name="直線コネクタ 1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88" name="テキスト ボックス 1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189" name="直線コネクタ 1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190" name="テキスト ボックス 1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91" name="直線コネクタ 1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92" name="テキスト ボックス 1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93" name="直線コネクタ 1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94" name="テキスト ボックス 1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5" name="直線コネクタ 1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6" name="テキスト ボックス 1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97" name="直線コネクタ 1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98" name="テキスト ボックス 1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9" name="直線コネクタ 1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00" name="テキスト ボックス 1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202" name="直線コネクタ 201"/>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203"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204" name="直線コネクタ 203"/>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205"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06" name="直線コネクタ 205"/>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158767</xdr:rowOff>
    </xdr:from>
    <xdr:ext cx="405111" cy="259045"/>
    <xdr:sp macro="" textlink="">
      <xdr:nvSpPr>
        <xdr:cNvPr id="207" name="【保健センター・保健所】&#10;有形固定資産減価償却率平均値テキスト"/>
        <xdr:cNvSpPr txBox="1"/>
      </xdr:nvSpPr>
      <xdr:spPr>
        <a:xfrm>
          <a:off x="16408400" y="10274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08" name="フローチャート : 判断 207"/>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209" name="フローチャート : 判断 208"/>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116857</xdr:rowOff>
    </xdr:from>
    <xdr:ext cx="405111" cy="259045"/>
    <xdr:sp macro="" textlink="">
      <xdr:nvSpPr>
        <xdr:cNvPr id="210" name="n_1aveValue【保健センター・保健所】&#10;有形固定資産減価償却率"/>
        <xdr:cNvSpPr txBox="1"/>
      </xdr:nvSpPr>
      <xdr:spPr>
        <a:xfrm>
          <a:off x="15266043"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11" name="テキスト ボックス 2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12" name="テキスト ボックス 2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3" name="テキスト ボックス 2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4" name="テキスト ボックス 2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5" name="テキスト ボックス 2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44450</xdr:rowOff>
    </xdr:from>
    <xdr:to>
      <xdr:col>23</xdr:col>
      <xdr:colOff>568325</xdr:colOff>
      <xdr:row>63</xdr:row>
      <xdr:rowOff>146050</xdr:rowOff>
    </xdr:to>
    <xdr:sp macro="" textlink="">
      <xdr:nvSpPr>
        <xdr:cNvPr id="216" name="円/楕円 215"/>
        <xdr:cNvSpPr/>
      </xdr:nvSpPr>
      <xdr:spPr>
        <a:xfrm>
          <a:off x="16268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130827</xdr:rowOff>
    </xdr:from>
    <xdr:ext cx="405111" cy="259045"/>
    <xdr:sp macro="" textlink="">
      <xdr:nvSpPr>
        <xdr:cNvPr id="217" name="【保健センター・保健所】&#10;有形固定資産減価償却率該当値テキスト"/>
        <xdr:cNvSpPr txBox="1"/>
      </xdr:nvSpPr>
      <xdr:spPr>
        <a:xfrm>
          <a:off x="16408400" y="1076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120650</xdr:rowOff>
    </xdr:from>
    <xdr:to>
      <xdr:col>22</xdr:col>
      <xdr:colOff>415925</xdr:colOff>
      <xdr:row>64</xdr:row>
      <xdr:rowOff>50800</xdr:rowOff>
    </xdr:to>
    <xdr:sp macro="" textlink="">
      <xdr:nvSpPr>
        <xdr:cNvPr id="218" name="円/楕円 217"/>
        <xdr:cNvSpPr/>
      </xdr:nvSpPr>
      <xdr:spPr>
        <a:xfrm>
          <a:off x="1543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95250</xdr:rowOff>
    </xdr:from>
    <xdr:to>
      <xdr:col>23</xdr:col>
      <xdr:colOff>517525</xdr:colOff>
      <xdr:row>64</xdr:row>
      <xdr:rowOff>0</xdr:rowOff>
    </xdr:to>
    <xdr:cxnSp macro="">
      <xdr:nvCxnSpPr>
        <xdr:cNvPr id="219" name="直線コネクタ 218"/>
        <xdr:cNvCxnSpPr/>
      </xdr:nvCxnSpPr>
      <xdr:spPr>
        <a:xfrm flipV="1">
          <a:off x="15481300" y="10896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64</xdr:row>
      <xdr:rowOff>41927</xdr:rowOff>
    </xdr:from>
    <xdr:ext cx="405111" cy="259045"/>
    <xdr:sp macro="" textlink="">
      <xdr:nvSpPr>
        <xdr:cNvPr id="220" name="n_1mainValue【保健センター・保健所】&#10;有形固定資産減価償却率"/>
        <xdr:cNvSpPr txBox="1"/>
      </xdr:nvSpPr>
      <xdr:spPr>
        <a:xfrm>
          <a:off x="15266043"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21" name="正方形/長方形 2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22" name="正方形/長方形 2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23" name="正方形/長方形 2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24" name="正方形/長方形 2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25" name="正方形/長方形 2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6" name="正方形/長方形 2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7" name="正方形/長方形 2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8" name="正方形/長方形 2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9" name="テキスト ボックス 2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30" name="直線コネクタ 2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31" name="テキスト ボックス 2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32" name="直線コネクタ 2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33" name="テキスト ボックス 2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34" name="直線コネクタ 2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35" name="テキスト ボックス 2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36" name="直線コネクタ 2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37" name="テキスト ボックス 2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38" name="直線コネクタ 2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39" name="テキスト ボックス 2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40" name="直線コネクタ 2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41" name="テキスト ボックス 2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42" name="直線コネクタ 2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43" name="テキスト ボックス 2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245" name="直線コネクタ 244"/>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246"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247" name="直線コネクタ 246"/>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248"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249" name="直線コネクタ 248"/>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109237</xdr:rowOff>
    </xdr:from>
    <xdr:ext cx="469744" cy="259045"/>
    <xdr:sp macro="" textlink="">
      <xdr:nvSpPr>
        <xdr:cNvPr id="250" name="【保健センター・保健所】&#10;一人当たり面積平均値テキスト"/>
        <xdr:cNvSpPr txBox="1"/>
      </xdr:nvSpPr>
      <xdr:spPr>
        <a:xfrm>
          <a:off x="222504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251" name="フローチャート : 判断 250"/>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252" name="フローチャート : 判断 251"/>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151147</xdr:rowOff>
    </xdr:from>
    <xdr:ext cx="469744" cy="259045"/>
    <xdr:sp macro="" textlink="">
      <xdr:nvSpPr>
        <xdr:cNvPr id="253"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54" name="テキスト ボックス 2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55" name="テキスト ボックス 2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6" name="テキスト ボックス 2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7" name="テキスト ボックス 2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8" name="テキスト ボックス 2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65405</xdr:rowOff>
    </xdr:from>
    <xdr:to>
      <xdr:col>32</xdr:col>
      <xdr:colOff>238125</xdr:colOff>
      <xdr:row>64</xdr:row>
      <xdr:rowOff>167005</xdr:rowOff>
    </xdr:to>
    <xdr:sp macro="" textlink="">
      <xdr:nvSpPr>
        <xdr:cNvPr id="259" name="円/楕円 258"/>
        <xdr:cNvSpPr/>
      </xdr:nvSpPr>
      <xdr:spPr>
        <a:xfrm>
          <a:off x="22110700" y="1103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151782</xdr:rowOff>
    </xdr:from>
    <xdr:ext cx="469744" cy="259045"/>
    <xdr:sp macro="" textlink="">
      <xdr:nvSpPr>
        <xdr:cNvPr id="260" name="【保健センター・保健所】&#10;一人当たり面積該当値テキスト"/>
        <xdr:cNvSpPr txBox="1"/>
      </xdr:nvSpPr>
      <xdr:spPr>
        <a:xfrm>
          <a:off x="22250400" y="1095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71120</xdr:rowOff>
    </xdr:from>
    <xdr:to>
      <xdr:col>31</xdr:col>
      <xdr:colOff>85725</xdr:colOff>
      <xdr:row>65</xdr:row>
      <xdr:rowOff>1270</xdr:rowOff>
    </xdr:to>
    <xdr:sp macro="" textlink="">
      <xdr:nvSpPr>
        <xdr:cNvPr id="261" name="円/楕円 260"/>
        <xdr:cNvSpPr/>
      </xdr:nvSpPr>
      <xdr:spPr>
        <a:xfrm>
          <a:off x="21272500" y="110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116205</xdr:rowOff>
    </xdr:from>
    <xdr:to>
      <xdr:col>32</xdr:col>
      <xdr:colOff>187325</xdr:colOff>
      <xdr:row>64</xdr:row>
      <xdr:rowOff>121920</xdr:rowOff>
    </xdr:to>
    <xdr:cxnSp macro="">
      <xdr:nvCxnSpPr>
        <xdr:cNvPr id="262" name="直線コネクタ 261"/>
        <xdr:cNvCxnSpPr/>
      </xdr:nvCxnSpPr>
      <xdr:spPr>
        <a:xfrm flipV="1">
          <a:off x="21323300" y="110890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64</xdr:row>
      <xdr:rowOff>163847</xdr:rowOff>
    </xdr:from>
    <xdr:ext cx="469744" cy="259045"/>
    <xdr:sp macro="" textlink="">
      <xdr:nvSpPr>
        <xdr:cNvPr id="263" name="n_1mainValue【保健センター・保健所】&#10;一人当たり面積"/>
        <xdr:cNvSpPr txBox="1"/>
      </xdr:nvSpPr>
      <xdr:spPr>
        <a:xfrm>
          <a:off x="21075727" y="1113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64" name="正方形/長方形 2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65" name="正方形/長方形 2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6" name="正方形/長方形 2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7" name="正方形/長方形 2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8" name="正方形/長方形 2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9" name="正方形/長方形 2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70" name="正方形/長方形 2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71" name="正方形/長方形 2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72" name="テキスト ボックス 2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73" name="直線コネクタ 2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74" name="直線コネクタ 2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75" name="テキスト ボックス 27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76" name="直線コネクタ 2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77" name="テキスト ボックス 2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78" name="直線コネクタ 2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79" name="テキスト ボックス 2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80" name="直線コネクタ 2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81" name="テキスト ボックス 2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82" name="直線コネクタ 2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83" name="テキスト ボックス 2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84" name="直線コネクタ 2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85" name="テキスト ボックス 28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86" name="直線コネクタ 2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87" name="テキスト ボックス 2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289" name="直線コネクタ 288"/>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290"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291" name="直線コネクタ 290"/>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292"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293" name="直線コネクタ 292"/>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294"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295" name="フローチャート : 判断 294"/>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296" name="フローチャート : 判断 295"/>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44104</xdr:rowOff>
    </xdr:from>
    <xdr:ext cx="405111" cy="259045"/>
    <xdr:sp macro="" textlink="">
      <xdr:nvSpPr>
        <xdr:cNvPr id="297" name="n_1aveValue【消防施設】&#10;有形固定資産減価償却率"/>
        <xdr:cNvSpPr txBox="1"/>
      </xdr:nvSpPr>
      <xdr:spPr>
        <a:xfrm>
          <a:off x="15266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8" name="テキスト ボックス 2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99" name="テキスト ボックス 2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00" name="テキスト ボックス 2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01" name="テキスト ボックス 3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02" name="テキスト ボックス 3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82006</xdr:rowOff>
    </xdr:from>
    <xdr:to>
      <xdr:col>23</xdr:col>
      <xdr:colOff>568325</xdr:colOff>
      <xdr:row>78</xdr:row>
      <xdr:rowOff>12156</xdr:rowOff>
    </xdr:to>
    <xdr:sp macro="" textlink="">
      <xdr:nvSpPr>
        <xdr:cNvPr id="303" name="円/楕円 302"/>
        <xdr:cNvSpPr/>
      </xdr:nvSpPr>
      <xdr:spPr>
        <a:xfrm>
          <a:off x="16268700" y="132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35033</xdr:rowOff>
    </xdr:from>
    <xdr:ext cx="405111" cy="259045"/>
    <xdr:sp macro="" textlink="">
      <xdr:nvSpPr>
        <xdr:cNvPr id="304" name="【消防施設】&#10;有形固定資産減価償却率該当値テキスト"/>
        <xdr:cNvSpPr txBox="1"/>
      </xdr:nvSpPr>
      <xdr:spPr>
        <a:xfrm>
          <a:off x="16408400" y="13236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99968</xdr:rowOff>
    </xdr:from>
    <xdr:to>
      <xdr:col>22</xdr:col>
      <xdr:colOff>415925</xdr:colOff>
      <xdr:row>78</xdr:row>
      <xdr:rowOff>30118</xdr:rowOff>
    </xdr:to>
    <xdr:sp macro="" textlink="">
      <xdr:nvSpPr>
        <xdr:cNvPr id="305" name="円/楕円 304"/>
        <xdr:cNvSpPr/>
      </xdr:nvSpPr>
      <xdr:spPr>
        <a:xfrm>
          <a:off x="154305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132806</xdr:rowOff>
    </xdr:from>
    <xdr:to>
      <xdr:col>23</xdr:col>
      <xdr:colOff>517525</xdr:colOff>
      <xdr:row>77</xdr:row>
      <xdr:rowOff>150768</xdr:rowOff>
    </xdr:to>
    <xdr:cxnSp macro="">
      <xdr:nvCxnSpPr>
        <xdr:cNvPr id="306" name="直線コネクタ 305"/>
        <xdr:cNvCxnSpPr/>
      </xdr:nvCxnSpPr>
      <xdr:spPr>
        <a:xfrm flipV="1">
          <a:off x="15481300" y="13334456"/>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76</xdr:row>
      <xdr:rowOff>46645</xdr:rowOff>
    </xdr:from>
    <xdr:ext cx="405111" cy="259045"/>
    <xdr:sp macro="" textlink="">
      <xdr:nvSpPr>
        <xdr:cNvPr id="307" name="n_1mainValue【消防施設】&#10;有形固定資産減価償却率"/>
        <xdr:cNvSpPr txBox="1"/>
      </xdr:nvSpPr>
      <xdr:spPr>
        <a:xfrm>
          <a:off x="15266043" y="1307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08" name="正方形/長方形 3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09" name="正方形/長方形 3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0" name="正方形/長方形 3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1" name="正方形/長方形 3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2" name="正方形/長方形 3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3" name="正方形/長方形 3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4" name="正方形/長方形 3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15" name="正方形/長方形 3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16" name="テキスト ボックス 3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17" name="直線コネクタ 3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18" name="直線コネクタ 3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19" name="テキスト ボックス 3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20" name="直線コネクタ 3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21" name="テキスト ボックス 3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22" name="直線コネクタ 3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23" name="テキスト ボックス 3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24" name="直線コネクタ 3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25" name="テキスト ボックス 3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26" name="直線コネクタ 3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27" name="テキスト ボックス 3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28" name="直線コネクタ 3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29" name="テキスト ボックス 3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31" name="直線コネクタ 330"/>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32"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33" name="直線コネクタ 332"/>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34"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35" name="直線コネクタ 334"/>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132097</xdr:rowOff>
    </xdr:from>
    <xdr:ext cx="469744" cy="259045"/>
    <xdr:sp macro="" textlink="">
      <xdr:nvSpPr>
        <xdr:cNvPr id="336" name="【消防施設】&#10;一人当たり面積平均値テキスト"/>
        <xdr:cNvSpPr txBox="1"/>
      </xdr:nvSpPr>
      <xdr:spPr>
        <a:xfrm>
          <a:off x="22250400" y="13848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37" name="フローチャート : 判断 336"/>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338" name="フローチャート : 判断 337"/>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339"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40" name="テキスト ボックス 3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41" name="テキスト ボックス 3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42" name="テキスト ボックス 3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43" name="テキスト ボックス 3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44" name="テキスト ボックス 3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10161</xdr:rowOff>
    </xdr:from>
    <xdr:to>
      <xdr:col>32</xdr:col>
      <xdr:colOff>238125</xdr:colOff>
      <xdr:row>86</xdr:row>
      <xdr:rowOff>111761</xdr:rowOff>
    </xdr:to>
    <xdr:sp macro="" textlink="">
      <xdr:nvSpPr>
        <xdr:cNvPr id="345" name="円/楕円 344"/>
        <xdr:cNvSpPr/>
      </xdr:nvSpPr>
      <xdr:spPr>
        <a:xfrm>
          <a:off x="22110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96538</xdr:rowOff>
    </xdr:from>
    <xdr:ext cx="469744" cy="259045"/>
    <xdr:sp macro="" textlink="">
      <xdr:nvSpPr>
        <xdr:cNvPr id="346" name="【消防施設】&#10;一人当たり面積該当値テキスト"/>
        <xdr:cNvSpPr txBox="1"/>
      </xdr:nvSpPr>
      <xdr:spPr>
        <a:xfrm>
          <a:off x="222504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30</xdr:col>
      <xdr:colOff>669925</xdr:colOff>
      <xdr:row>86</xdr:row>
      <xdr:rowOff>13970</xdr:rowOff>
    </xdr:from>
    <xdr:to>
      <xdr:col>31</xdr:col>
      <xdr:colOff>85725</xdr:colOff>
      <xdr:row>86</xdr:row>
      <xdr:rowOff>115570</xdr:rowOff>
    </xdr:to>
    <xdr:sp macro="" textlink="">
      <xdr:nvSpPr>
        <xdr:cNvPr id="347" name="円/楕円 346"/>
        <xdr:cNvSpPr/>
      </xdr:nvSpPr>
      <xdr:spPr>
        <a:xfrm>
          <a:off x="21272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60961</xdr:rowOff>
    </xdr:from>
    <xdr:to>
      <xdr:col>32</xdr:col>
      <xdr:colOff>187325</xdr:colOff>
      <xdr:row>86</xdr:row>
      <xdr:rowOff>64770</xdr:rowOff>
    </xdr:to>
    <xdr:cxnSp macro="">
      <xdr:nvCxnSpPr>
        <xdr:cNvPr id="348" name="直線コネクタ 347"/>
        <xdr:cNvCxnSpPr/>
      </xdr:nvCxnSpPr>
      <xdr:spPr>
        <a:xfrm flipV="1">
          <a:off x="21323300" y="148056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86</xdr:row>
      <xdr:rowOff>106697</xdr:rowOff>
    </xdr:from>
    <xdr:ext cx="469744" cy="259045"/>
    <xdr:sp macro="" textlink="">
      <xdr:nvSpPr>
        <xdr:cNvPr id="349" name="n_1mainValue【消防施設】&#10;一人当たり面積"/>
        <xdr:cNvSpPr txBox="1"/>
      </xdr:nvSpPr>
      <xdr:spPr>
        <a:xfrm>
          <a:off x="21075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50" name="正方形/長方形 3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51" name="正方形/長方形 3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2" name="正方形/長方形 3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3" name="正方形/長方形 3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54" name="正方形/長方形 3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55" name="正方形/長方形 3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56" name="正方形/長方形 3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57" name="正方形/長方形 3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58" name="テキスト ボックス 3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59" name="直線コネクタ 3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60" name="テキスト ボックス 35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61" name="直線コネクタ 3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62" name="テキスト ボックス 36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63" name="直線コネクタ 3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64" name="テキスト ボックス 3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65" name="直線コネクタ 3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66" name="テキスト ボックス 3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67" name="直線コネクタ 3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68" name="テキスト ボックス 3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69" name="直線コネクタ 3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70" name="テキスト ボックス 36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71" name="直線コネクタ 3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72" name="テキスト ボックス 3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74" name="直線コネクタ 373"/>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75"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76" name="直線コネクタ 37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77"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78" name="直線コネクタ 377"/>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122572</xdr:rowOff>
    </xdr:from>
    <xdr:ext cx="405111" cy="259045"/>
    <xdr:sp macro="" textlink="">
      <xdr:nvSpPr>
        <xdr:cNvPr id="379" name="【庁舎】&#10;有形固定資産減価償却率平均値テキスト"/>
        <xdr:cNvSpPr txBox="1"/>
      </xdr:nvSpPr>
      <xdr:spPr>
        <a:xfrm>
          <a:off x="16408400" y="1778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80" name="フローチャート : 判断 379"/>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81" name="フローチャート : 判断 380"/>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382" name="n_1aveValue【庁舎】&#10;有形固定資産減価償却率"/>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83" name="テキスト ボックス 3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84" name="テキスト ボックス 3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85" name="テキスト ボックス 3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86" name="テキスト ボックス 3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87" name="テキスト ボックス 3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6350</xdr:rowOff>
    </xdr:from>
    <xdr:to>
      <xdr:col>23</xdr:col>
      <xdr:colOff>568325</xdr:colOff>
      <xdr:row>107</xdr:row>
      <xdr:rowOff>107950</xdr:rowOff>
    </xdr:to>
    <xdr:sp macro="" textlink="">
      <xdr:nvSpPr>
        <xdr:cNvPr id="388" name="円/楕円 387"/>
        <xdr:cNvSpPr/>
      </xdr:nvSpPr>
      <xdr:spPr>
        <a:xfrm>
          <a:off x="16268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156227</xdr:rowOff>
    </xdr:from>
    <xdr:ext cx="405111" cy="259045"/>
    <xdr:sp macro="" textlink="">
      <xdr:nvSpPr>
        <xdr:cNvPr id="389" name="【庁舎】&#10;有形固定資産減価償却率該当値テキスト"/>
        <xdr:cNvSpPr txBox="1"/>
      </xdr:nvSpPr>
      <xdr:spPr>
        <a:xfrm>
          <a:off x="16408400"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44450</xdr:rowOff>
    </xdr:from>
    <xdr:to>
      <xdr:col>22</xdr:col>
      <xdr:colOff>415925</xdr:colOff>
      <xdr:row>107</xdr:row>
      <xdr:rowOff>146050</xdr:rowOff>
    </xdr:to>
    <xdr:sp macro="" textlink="">
      <xdr:nvSpPr>
        <xdr:cNvPr id="390" name="円/楕円 389"/>
        <xdr:cNvSpPr/>
      </xdr:nvSpPr>
      <xdr:spPr>
        <a:xfrm>
          <a:off x="15430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57150</xdr:rowOff>
    </xdr:from>
    <xdr:to>
      <xdr:col>23</xdr:col>
      <xdr:colOff>517525</xdr:colOff>
      <xdr:row>107</xdr:row>
      <xdr:rowOff>95250</xdr:rowOff>
    </xdr:to>
    <xdr:cxnSp macro="">
      <xdr:nvCxnSpPr>
        <xdr:cNvPr id="391" name="直線コネクタ 390"/>
        <xdr:cNvCxnSpPr/>
      </xdr:nvCxnSpPr>
      <xdr:spPr>
        <a:xfrm flipV="1">
          <a:off x="15481300" y="1840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137177</xdr:rowOff>
    </xdr:from>
    <xdr:ext cx="405111" cy="259045"/>
    <xdr:sp macro="" textlink="">
      <xdr:nvSpPr>
        <xdr:cNvPr id="392" name="n_1mainValue【庁舎】&#10;有形固定資産減価償却率"/>
        <xdr:cNvSpPr txBox="1"/>
      </xdr:nvSpPr>
      <xdr:spPr>
        <a:xfrm>
          <a:off x="15266043"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93" name="正方形/長方形 3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4" name="正方形/長方形 3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95" name="正方形/長方形 3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96" name="正方形/長方形 3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97" name="正方形/長方形 3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98" name="正方形/長方形 3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99" name="正方形/長方形 3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00" name="正方形/長方形 3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01" name="テキスト ボックス 4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02" name="直線コネクタ 4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03" name="直線コネクタ 4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04" name="テキスト ボックス 4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05" name="直線コネクタ 4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06" name="テキスト ボックス 4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07" name="直線コネクタ 4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08" name="テキスト ボックス 4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09" name="直線コネクタ 4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10" name="テキスト ボックス 4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11" name="直線コネクタ 4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12" name="テキスト ボックス 4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14" name="直線コネクタ 413"/>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15"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16" name="直線コネクタ 415"/>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17"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18" name="直線コネクタ 417"/>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62907</xdr:rowOff>
    </xdr:from>
    <xdr:ext cx="469744" cy="259045"/>
    <xdr:sp macro="" textlink="">
      <xdr:nvSpPr>
        <xdr:cNvPr id="419" name="【庁舎】&#10;一人当たり面積平均値テキスト"/>
        <xdr:cNvSpPr txBox="1"/>
      </xdr:nvSpPr>
      <xdr:spPr>
        <a:xfrm>
          <a:off x="22250400" y="178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20" name="フローチャート : 判断 419"/>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21" name="フローチャート : 判断 420"/>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422"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23" name="テキスト ボックス 4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24" name="テキスト ボックス 4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25" name="テキスト ボックス 4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26" name="テキスト ボックス 4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27" name="テキスト ボックス 4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28" name="円/楕円 427"/>
        <xdr:cNvSpPr/>
      </xdr:nvSpPr>
      <xdr:spPr>
        <a:xfrm>
          <a:off x="22110700" y="180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18457</xdr:rowOff>
    </xdr:from>
    <xdr:ext cx="469744" cy="259045"/>
    <xdr:sp macro="" textlink="">
      <xdr:nvSpPr>
        <xdr:cNvPr id="429" name="【庁舎】&#10;一人当たり面積該当値テキスト"/>
        <xdr:cNvSpPr txBox="1"/>
      </xdr:nvSpPr>
      <xdr:spPr>
        <a:xfrm>
          <a:off x="22250400" y="180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48261</xdr:rowOff>
    </xdr:from>
    <xdr:to>
      <xdr:col>31</xdr:col>
      <xdr:colOff>85725</xdr:colOff>
      <xdr:row>105</xdr:row>
      <xdr:rowOff>149861</xdr:rowOff>
    </xdr:to>
    <xdr:sp macro="" textlink="">
      <xdr:nvSpPr>
        <xdr:cNvPr id="430" name="円/楕円 429"/>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90830</xdr:rowOff>
    </xdr:from>
    <xdr:to>
      <xdr:col>32</xdr:col>
      <xdr:colOff>187325</xdr:colOff>
      <xdr:row>105</xdr:row>
      <xdr:rowOff>99061</xdr:rowOff>
    </xdr:to>
    <xdr:cxnSp macro="">
      <xdr:nvCxnSpPr>
        <xdr:cNvPr id="431" name="直線コネクタ 430"/>
        <xdr:cNvCxnSpPr/>
      </xdr:nvCxnSpPr>
      <xdr:spPr>
        <a:xfrm flipV="1">
          <a:off x="21323300" y="18093080"/>
          <a:ext cx="8382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166388</xdr:rowOff>
    </xdr:from>
    <xdr:ext cx="469744" cy="259045"/>
    <xdr:sp macro="" textlink="">
      <xdr:nvSpPr>
        <xdr:cNvPr id="432" name="n_1mainValue【庁舎】&#10;一人当たり面積"/>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33" name="正方形/長方形 4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4" name="正方形/長方形 4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35" name="テキスト ボックス 4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一般廃棄物処理施設、消防施設における有形固定資産減価償却率が類似団体平均を上回っている。</a:t>
          </a:r>
        </a:p>
        <a:p>
          <a:r>
            <a:rPr kumimoji="1" lang="ja-JP" altLang="en-US" sz="1200">
              <a:latin typeface="ＭＳ Ｐゴシック"/>
            </a:rPr>
            <a:t>　今後、その他の施設を含め、償却年数の経過に伴い修繕費用等の増加が見込まれることから、事務の効率化や事務事業の見直しを進め、経費の抑制を図る。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3,392
3,371
167.96
3,561,529
3,532,291
29,238
2,199,701
3,543,029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人口減少や全国平均を上回る高齢化率に加え、町内に中心となる産業がないこと等により、財政基盤が弱く、類似団体の平均より若干下回っている。</a:t>
          </a:r>
          <a:endParaRPr lang="ja-JP" altLang="ja-JP" sz="1300">
            <a:effectLst/>
          </a:endParaRPr>
        </a:p>
        <a:p>
          <a:r>
            <a:rPr kumimoji="1" lang="ja-JP" altLang="ja-JP" sz="1300">
              <a:solidFill>
                <a:schemeClr val="dk1"/>
              </a:solidFill>
              <a:effectLst/>
              <a:latin typeface="+mn-lt"/>
              <a:ea typeface="+mn-ea"/>
              <a:cs typeface="+mn-cs"/>
            </a:rPr>
            <a:t>　事務事業の見直しによる歳出削減を行い、活力あるまちづくりを展開しつつ、行政の効率化に努めることにより、財政の健全化を図る。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20320</xdr:rowOff>
    </xdr:from>
    <xdr:to>
      <xdr:col>7</xdr:col>
      <xdr:colOff>152400</xdr:colOff>
      <xdr:row>44</xdr:row>
      <xdr:rowOff>20320</xdr:rowOff>
    </xdr:to>
    <xdr:cxnSp macro="">
      <xdr:nvCxnSpPr>
        <xdr:cNvPr id="65" name="直線コネクタ 64"/>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29972</xdr:rowOff>
    </xdr:to>
    <xdr:cxnSp macro="">
      <xdr:nvCxnSpPr>
        <xdr:cNvPr id="68" name="直線コネクタ 67"/>
        <xdr:cNvCxnSpPr/>
      </xdr:nvCxnSpPr>
      <xdr:spPr>
        <a:xfrm flipV="1">
          <a:off x="3225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29972</xdr:rowOff>
    </xdr:from>
    <xdr:to>
      <xdr:col>4</xdr:col>
      <xdr:colOff>482600</xdr:colOff>
      <xdr:row>44</xdr:row>
      <xdr:rowOff>29972</xdr:rowOff>
    </xdr:to>
    <xdr:cxnSp macro="">
      <xdr:nvCxnSpPr>
        <xdr:cNvPr id="71" name="直線コネクタ 70"/>
        <xdr:cNvCxnSpPr/>
      </xdr:nvCxnSpPr>
      <xdr:spPr>
        <a:xfrm>
          <a:off x="2336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29972</xdr:rowOff>
    </xdr:from>
    <xdr:to>
      <xdr:col>3</xdr:col>
      <xdr:colOff>279400</xdr:colOff>
      <xdr:row>44</xdr:row>
      <xdr:rowOff>29972</xdr:rowOff>
    </xdr:to>
    <xdr:cxnSp macro="">
      <xdr:nvCxnSpPr>
        <xdr:cNvPr id="74" name="直線コネクタ 73"/>
        <xdr:cNvCxnSpPr/>
      </xdr:nvCxnSpPr>
      <xdr:spPr>
        <a:xfrm>
          <a:off x="1447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4" name="円/楕円 83"/>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150622</xdr:rowOff>
    </xdr:from>
    <xdr:to>
      <xdr:col>4</xdr:col>
      <xdr:colOff>533400</xdr:colOff>
      <xdr:row>44</xdr:row>
      <xdr:rowOff>80772</xdr:rowOff>
    </xdr:to>
    <xdr:sp macro="" textlink="">
      <xdr:nvSpPr>
        <xdr:cNvPr id="88" name="円/楕円 87"/>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65549</xdr:rowOff>
    </xdr:from>
    <xdr:ext cx="762000" cy="259045"/>
    <xdr:sp macro="" textlink="">
      <xdr:nvSpPr>
        <xdr:cNvPr id="89" name="テキスト ボックス 88"/>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150622</xdr:rowOff>
    </xdr:from>
    <xdr:to>
      <xdr:col>3</xdr:col>
      <xdr:colOff>330200</xdr:colOff>
      <xdr:row>44</xdr:row>
      <xdr:rowOff>80772</xdr:rowOff>
    </xdr:to>
    <xdr:sp macro="" textlink="">
      <xdr:nvSpPr>
        <xdr:cNvPr id="90" name="円/楕円 89"/>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65549</xdr:rowOff>
    </xdr:from>
    <xdr:ext cx="762000" cy="259045"/>
    <xdr:sp macro="" textlink="">
      <xdr:nvSpPr>
        <xdr:cNvPr id="91" name="テキスト ボックス 90"/>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150622</xdr:rowOff>
    </xdr:from>
    <xdr:to>
      <xdr:col>2</xdr:col>
      <xdr:colOff>127000</xdr:colOff>
      <xdr:row>44</xdr:row>
      <xdr:rowOff>80772</xdr:rowOff>
    </xdr:to>
    <xdr:sp macro="" textlink="">
      <xdr:nvSpPr>
        <xdr:cNvPr id="92" name="円/楕円 91"/>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65549</xdr:rowOff>
    </xdr:from>
    <xdr:ext cx="762000" cy="259045"/>
    <xdr:sp macro="" textlink="">
      <xdr:nvSpPr>
        <xdr:cNvPr id="93" name="テキスト ボックス 92"/>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普通交付税の</a:t>
          </a:r>
          <a:r>
            <a:rPr kumimoji="1" lang="ja-JP" altLang="en-US" sz="1300">
              <a:solidFill>
                <a:schemeClr val="dk1"/>
              </a:solidFill>
              <a:effectLst/>
              <a:latin typeface="+mn-ea"/>
              <a:ea typeface="+mn-ea"/>
              <a:cs typeface="+mn-cs"/>
            </a:rPr>
            <a:t>減</a:t>
          </a:r>
          <a:r>
            <a:rPr kumimoji="1" lang="ja-JP" altLang="ja-JP" sz="1300">
              <a:solidFill>
                <a:schemeClr val="dk1"/>
              </a:solidFill>
              <a:effectLst/>
              <a:latin typeface="+mn-ea"/>
              <a:ea typeface="+mn-ea"/>
              <a:cs typeface="+mn-cs"/>
            </a:rPr>
            <a:t>による経常一般財源等の</a:t>
          </a:r>
          <a:r>
            <a:rPr kumimoji="1" lang="ja-JP" altLang="en-US" sz="1300">
              <a:solidFill>
                <a:schemeClr val="dk1"/>
              </a:solidFill>
              <a:effectLst/>
              <a:latin typeface="+mn-ea"/>
              <a:ea typeface="+mn-ea"/>
              <a:cs typeface="+mn-cs"/>
            </a:rPr>
            <a:t>減</a:t>
          </a:r>
          <a:r>
            <a:rPr kumimoji="1" lang="ja-JP" altLang="ja-JP" sz="1300">
              <a:solidFill>
                <a:schemeClr val="dk1"/>
              </a:solidFill>
              <a:effectLst/>
              <a:latin typeface="+mn-ea"/>
              <a:ea typeface="+mn-ea"/>
              <a:cs typeface="+mn-cs"/>
            </a:rPr>
            <a:t>が、昨年度と比較して</a:t>
          </a:r>
          <a:r>
            <a:rPr kumimoji="1" lang="en-US" altLang="ja-JP" sz="1300">
              <a:solidFill>
                <a:schemeClr val="dk1"/>
              </a:solidFill>
              <a:effectLst/>
              <a:latin typeface="+mn-ea"/>
              <a:ea typeface="+mn-ea"/>
              <a:cs typeface="+mn-cs"/>
            </a:rPr>
            <a:t>1.2</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増</a:t>
          </a:r>
          <a:r>
            <a:rPr kumimoji="1" lang="ja-JP" altLang="ja-JP" sz="1300">
              <a:solidFill>
                <a:schemeClr val="dk1"/>
              </a:solidFill>
              <a:effectLst/>
              <a:latin typeface="+mn-ea"/>
              <a:ea typeface="+mn-ea"/>
              <a:cs typeface="+mn-cs"/>
            </a:rPr>
            <a:t>となった主な要因である。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類似団体平均と比較すると、公債費は地方債の抑制等により類似団体平均と同水準まで改善しているが、他会計の繰出金や維持補修費については大きく上回っており、年々増加傾向にあることから、これらの経費を中心に全体的な経費削減を行い、類似団体平均まで改善するよう努め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108313</xdr:rowOff>
    </xdr:from>
    <xdr:to>
      <xdr:col>7</xdr:col>
      <xdr:colOff>152400</xdr:colOff>
      <xdr:row>64</xdr:row>
      <xdr:rowOff>149678</xdr:rowOff>
    </xdr:to>
    <xdr:cxnSp macro="">
      <xdr:nvCxnSpPr>
        <xdr:cNvPr id="130" name="直線コネクタ 129"/>
        <xdr:cNvCxnSpPr/>
      </xdr:nvCxnSpPr>
      <xdr:spPr>
        <a:xfrm>
          <a:off x="4114800" y="11081113"/>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108313</xdr:rowOff>
    </xdr:from>
    <xdr:to>
      <xdr:col>6</xdr:col>
      <xdr:colOff>0</xdr:colOff>
      <xdr:row>64</xdr:row>
      <xdr:rowOff>142784</xdr:rowOff>
    </xdr:to>
    <xdr:cxnSp macro="">
      <xdr:nvCxnSpPr>
        <xdr:cNvPr id="133" name="直線コネクタ 132"/>
        <xdr:cNvCxnSpPr/>
      </xdr:nvCxnSpPr>
      <xdr:spPr>
        <a:xfrm flipV="1">
          <a:off x="3225800" y="1108111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70394</xdr:rowOff>
    </xdr:from>
    <xdr:to>
      <xdr:col>4</xdr:col>
      <xdr:colOff>482600</xdr:colOff>
      <xdr:row>64</xdr:row>
      <xdr:rowOff>142784</xdr:rowOff>
    </xdr:to>
    <xdr:cxnSp macro="">
      <xdr:nvCxnSpPr>
        <xdr:cNvPr id="136" name="直線コネクタ 135"/>
        <xdr:cNvCxnSpPr/>
      </xdr:nvCxnSpPr>
      <xdr:spPr>
        <a:xfrm>
          <a:off x="2336800" y="110431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70394</xdr:rowOff>
    </xdr:from>
    <xdr:to>
      <xdr:col>3</xdr:col>
      <xdr:colOff>279400</xdr:colOff>
      <xdr:row>64</xdr:row>
      <xdr:rowOff>77288</xdr:rowOff>
    </xdr:to>
    <xdr:cxnSp macro="">
      <xdr:nvCxnSpPr>
        <xdr:cNvPr id="139" name="直線コネクタ 138"/>
        <xdr:cNvCxnSpPr/>
      </xdr:nvCxnSpPr>
      <xdr:spPr>
        <a:xfrm flipV="1">
          <a:off x="1447800" y="110431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98878</xdr:rowOff>
    </xdr:from>
    <xdr:to>
      <xdr:col>7</xdr:col>
      <xdr:colOff>203200</xdr:colOff>
      <xdr:row>65</xdr:row>
      <xdr:rowOff>29028</xdr:rowOff>
    </xdr:to>
    <xdr:sp macro="" textlink="">
      <xdr:nvSpPr>
        <xdr:cNvPr id="149" name="円/楕円 148"/>
        <xdr:cNvSpPr/>
      </xdr:nvSpPr>
      <xdr:spPr>
        <a:xfrm>
          <a:off x="49022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70955</xdr:rowOff>
    </xdr:from>
    <xdr:ext cx="762000" cy="259045"/>
    <xdr:sp macro="" textlink="">
      <xdr:nvSpPr>
        <xdr:cNvPr id="150" name="財政構造の弾力性該当値テキスト"/>
        <xdr:cNvSpPr txBox="1"/>
      </xdr:nvSpPr>
      <xdr:spPr>
        <a:xfrm>
          <a:off x="5041900" y="1104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57513</xdr:rowOff>
    </xdr:from>
    <xdr:to>
      <xdr:col>6</xdr:col>
      <xdr:colOff>50800</xdr:colOff>
      <xdr:row>64</xdr:row>
      <xdr:rowOff>159113</xdr:rowOff>
    </xdr:to>
    <xdr:sp macro="" textlink="">
      <xdr:nvSpPr>
        <xdr:cNvPr id="151" name="円/楕円 150"/>
        <xdr:cNvSpPr/>
      </xdr:nvSpPr>
      <xdr:spPr>
        <a:xfrm>
          <a:off x="4064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143890</xdr:rowOff>
    </xdr:from>
    <xdr:ext cx="736600" cy="259045"/>
    <xdr:sp macro="" textlink="">
      <xdr:nvSpPr>
        <xdr:cNvPr id="152" name="テキスト ボックス 151"/>
        <xdr:cNvSpPr txBox="1"/>
      </xdr:nvSpPr>
      <xdr:spPr>
        <a:xfrm>
          <a:off x="3733800" y="1111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91984</xdr:rowOff>
    </xdr:from>
    <xdr:to>
      <xdr:col>4</xdr:col>
      <xdr:colOff>533400</xdr:colOff>
      <xdr:row>65</xdr:row>
      <xdr:rowOff>22134</xdr:rowOff>
    </xdr:to>
    <xdr:sp macro="" textlink="">
      <xdr:nvSpPr>
        <xdr:cNvPr id="153" name="円/楕円 152"/>
        <xdr:cNvSpPr/>
      </xdr:nvSpPr>
      <xdr:spPr>
        <a:xfrm>
          <a:off x="3175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6911</xdr:rowOff>
    </xdr:from>
    <xdr:ext cx="762000" cy="259045"/>
    <xdr:sp macro="" textlink="">
      <xdr:nvSpPr>
        <xdr:cNvPr id="154" name="テキスト ボックス 153"/>
        <xdr:cNvSpPr txBox="1"/>
      </xdr:nvSpPr>
      <xdr:spPr>
        <a:xfrm>
          <a:off x="2844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19594</xdr:rowOff>
    </xdr:from>
    <xdr:to>
      <xdr:col>3</xdr:col>
      <xdr:colOff>330200</xdr:colOff>
      <xdr:row>64</xdr:row>
      <xdr:rowOff>121194</xdr:rowOff>
    </xdr:to>
    <xdr:sp macro="" textlink="">
      <xdr:nvSpPr>
        <xdr:cNvPr id="155" name="円/楕円 154"/>
        <xdr:cNvSpPr/>
      </xdr:nvSpPr>
      <xdr:spPr>
        <a:xfrm>
          <a:off x="2286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105971</xdr:rowOff>
    </xdr:from>
    <xdr:ext cx="762000" cy="259045"/>
    <xdr:sp macro="" textlink="">
      <xdr:nvSpPr>
        <xdr:cNvPr id="156" name="テキスト ボックス 155"/>
        <xdr:cNvSpPr txBox="1"/>
      </xdr:nvSpPr>
      <xdr:spPr>
        <a:xfrm>
          <a:off x="1955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26488</xdr:rowOff>
    </xdr:from>
    <xdr:to>
      <xdr:col>2</xdr:col>
      <xdr:colOff>127000</xdr:colOff>
      <xdr:row>64</xdr:row>
      <xdr:rowOff>128088</xdr:rowOff>
    </xdr:to>
    <xdr:sp macro="" textlink="">
      <xdr:nvSpPr>
        <xdr:cNvPr id="157" name="円/楕円 156"/>
        <xdr:cNvSpPr/>
      </xdr:nvSpPr>
      <xdr:spPr>
        <a:xfrm>
          <a:off x="1397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112865</xdr:rowOff>
    </xdr:from>
    <xdr:ext cx="762000" cy="259045"/>
    <xdr:sp macro="" textlink="">
      <xdr:nvSpPr>
        <xdr:cNvPr id="158" name="テキスト ボックス 157"/>
        <xdr:cNvSpPr txBox="1"/>
      </xdr:nvSpPr>
      <xdr:spPr>
        <a:xfrm>
          <a:off x="1066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[345,427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労務単価の引上げによる物件費の増が、昨年度と比較して</a:t>
          </a:r>
          <a:r>
            <a:rPr kumimoji="1" lang="en-US" altLang="ja-JP" sz="1300">
              <a:solidFill>
                <a:schemeClr val="dk1"/>
              </a:solidFill>
              <a:effectLst/>
              <a:latin typeface="+mn-ea"/>
              <a:ea typeface="+mn-ea"/>
              <a:cs typeface="+mn-cs"/>
            </a:rPr>
            <a:t>17,335</a:t>
          </a:r>
          <a:r>
            <a:rPr kumimoji="1" lang="ja-JP" altLang="ja-JP" sz="1300">
              <a:solidFill>
                <a:schemeClr val="dk1"/>
              </a:solidFill>
              <a:effectLst/>
              <a:latin typeface="+mn-ea"/>
              <a:ea typeface="+mn-ea"/>
              <a:cs typeface="+mn-cs"/>
            </a:rPr>
            <a:t>円増となった主な要因である。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類似団体平均と比較すると決算額は低くなっており、その要因として、ごみ処理業務や消防業務を一部事務組合で行っていることが挙げられる。</a:t>
          </a:r>
          <a:endParaRPr lang="ja-JP" altLang="ja-JP" sz="1300">
            <a:effectLst/>
            <a:latin typeface="+mn-ea"/>
            <a:ea typeface="+mn-ea"/>
          </a:endParaRPr>
        </a:p>
        <a:p>
          <a:r>
            <a:rPr kumimoji="1" lang="ja-JP" altLang="ja-JP" sz="1300">
              <a:solidFill>
                <a:schemeClr val="dk1"/>
              </a:solidFill>
              <a:effectLst/>
              <a:latin typeface="+mn-ea"/>
              <a:ea typeface="+mn-ea"/>
              <a:cs typeface="+mn-cs"/>
            </a:rPr>
            <a:t>　しかし、一部事務組合の負担金や公営企業会計への繰出金のうち、人件費や物件費に充てた費用を合計すると、１人あたりの負担額は大幅に増となることから、これらの経費を抑制することが必要となる。</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61308</xdr:rowOff>
    </xdr:from>
    <xdr:to>
      <xdr:col>7</xdr:col>
      <xdr:colOff>152400</xdr:colOff>
      <xdr:row>82</xdr:row>
      <xdr:rowOff>81226</xdr:rowOff>
    </xdr:to>
    <xdr:cxnSp macro="">
      <xdr:nvCxnSpPr>
        <xdr:cNvPr id="194" name="直線コネクタ 193"/>
        <xdr:cNvCxnSpPr/>
      </xdr:nvCxnSpPr>
      <xdr:spPr>
        <a:xfrm>
          <a:off x="4114800" y="14120208"/>
          <a:ext cx="838200" cy="1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28246</xdr:rowOff>
    </xdr:from>
    <xdr:to>
      <xdr:col>6</xdr:col>
      <xdr:colOff>0</xdr:colOff>
      <xdr:row>82</xdr:row>
      <xdr:rowOff>61308</xdr:rowOff>
    </xdr:to>
    <xdr:cxnSp macro="">
      <xdr:nvCxnSpPr>
        <xdr:cNvPr id="197" name="直線コネクタ 196"/>
        <xdr:cNvCxnSpPr/>
      </xdr:nvCxnSpPr>
      <xdr:spPr>
        <a:xfrm>
          <a:off x="3225800" y="14087146"/>
          <a:ext cx="889000" cy="3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162316</xdr:rowOff>
    </xdr:from>
    <xdr:to>
      <xdr:col>4</xdr:col>
      <xdr:colOff>482600</xdr:colOff>
      <xdr:row>82</xdr:row>
      <xdr:rowOff>28246</xdr:rowOff>
    </xdr:to>
    <xdr:cxnSp macro="">
      <xdr:nvCxnSpPr>
        <xdr:cNvPr id="200" name="直線コネクタ 199"/>
        <xdr:cNvCxnSpPr/>
      </xdr:nvCxnSpPr>
      <xdr:spPr>
        <a:xfrm>
          <a:off x="2336800" y="14049766"/>
          <a:ext cx="889000" cy="3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150985</xdr:rowOff>
    </xdr:from>
    <xdr:to>
      <xdr:col>3</xdr:col>
      <xdr:colOff>279400</xdr:colOff>
      <xdr:row>81</xdr:row>
      <xdr:rowOff>162316</xdr:rowOff>
    </xdr:to>
    <xdr:cxnSp macro="">
      <xdr:nvCxnSpPr>
        <xdr:cNvPr id="203" name="直線コネクタ 202"/>
        <xdr:cNvCxnSpPr/>
      </xdr:nvCxnSpPr>
      <xdr:spPr>
        <a:xfrm>
          <a:off x="1447800" y="14038435"/>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30426</xdr:rowOff>
    </xdr:from>
    <xdr:to>
      <xdr:col>7</xdr:col>
      <xdr:colOff>203200</xdr:colOff>
      <xdr:row>82</xdr:row>
      <xdr:rowOff>132026</xdr:rowOff>
    </xdr:to>
    <xdr:sp macro="" textlink="">
      <xdr:nvSpPr>
        <xdr:cNvPr id="213" name="円/楕円 212"/>
        <xdr:cNvSpPr/>
      </xdr:nvSpPr>
      <xdr:spPr>
        <a:xfrm>
          <a:off x="4902200" y="1408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46953</xdr:rowOff>
    </xdr:from>
    <xdr:ext cx="762000" cy="259045"/>
    <xdr:sp macro="" textlink="">
      <xdr:nvSpPr>
        <xdr:cNvPr id="214" name="人件費・物件費等の状況該当値テキスト"/>
        <xdr:cNvSpPr txBox="1"/>
      </xdr:nvSpPr>
      <xdr:spPr>
        <a:xfrm>
          <a:off x="5041900" y="1393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345,427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10508</xdr:rowOff>
    </xdr:from>
    <xdr:to>
      <xdr:col>6</xdr:col>
      <xdr:colOff>50800</xdr:colOff>
      <xdr:row>82</xdr:row>
      <xdr:rowOff>112108</xdr:rowOff>
    </xdr:to>
    <xdr:sp macro="" textlink="">
      <xdr:nvSpPr>
        <xdr:cNvPr id="215" name="円/楕円 214"/>
        <xdr:cNvSpPr/>
      </xdr:nvSpPr>
      <xdr:spPr>
        <a:xfrm>
          <a:off x="4064000" y="1406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122285</xdr:rowOff>
    </xdr:from>
    <xdr:ext cx="736600" cy="259045"/>
    <xdr:sp macro="" textlink="">
      <xdr:nvSpPr>
        <xdr:cNvPr id="216" name="テキスト ボックス 215"/>
        <xdr:cNvSpPr txBox="1"/>
      </xdr:nvSpPr>
      <xdr:spPr>
        <a:xfrm>
          <a:off x="3733800" y="1383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328,092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148896</xdr:rowOff>
    </xdr:from>
    <xdr:to>
      <xdr:col>4</xdr:col>
      <xdr:colOff>533400</xdr:colOff>
      <xdr:row>82</xdr:row>
      <xdr:rowOff>79046</xdr:rowOff>
    </xdr:to>
    <xdr:sp macro="" textlink="">
      <xdr:nvSpPr>
        <xdr:cNvPr id="217" name="円/楕円 216"/>
        <xdr:cNvSpPr/>
      </xdr:nvSpPr>
      <xdr:spPr>
        <a:xfrm>
          <a:off x="3175000" y="140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89223</xdr:rowOff>
    </xdr:from>
    <xdr:ext cx="762000" cy="259045"/>
    <xdr:sp macro="" textlink="">
      <xdr:nvSpPr>
        <xdr:cNvPr id="218" name="テキスト ボックス 217"/>
        <xdr:cNvSpPr txBox="1"/>
      </xdr:nvSpPr>
      <xdr:spPr>
        <a:xfrm>
          <a:off x="2844800" y="1380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111516</xdr:rowOff>
    </xdr:from>
    <xdr:to>
      <xdr:col>3</xdr:col>
      <xdr:colOff>330200</xdr:colOff>
      <xdr:row>82</xdr:row>
      <xdr:rowOff>41666</xdr:rowOff>
    </xdr:to>
    <xdr:sp macro="" textlink="">
      <xdr:nvSpPr>
        <xdr:cNvPr id="219" name="円/楕円 218"/>
        <xdr:cNvSpPr/>
      </xdr:nvSpPr>
      <xdr:spPr>
        <a:xfrm>
          <a:off x="2286000" y="1399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51843</xdr:rowOff>
    </xdr:from>
    <xdr:ext cx="762000" cy="259045"/>
    <xdr:sp macro="" textlink="">
      <xdr:nvSpPr>
        <xdr:cNvPr id="220" name="テキスト ボックス 219"/>
        <xdr:cNvSpPr txBox="1"/>
      </xdr:nvSpPr>
      <xdr:spPr>
        <a:xfrm>
          <a:off x="1955800" y="1376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266,787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100185</xdr:rowOff>
    </xdr:from>
    <xdr:to>
      <xdr:col>2</xdr:col>
      <xdr:colOff>127000</xdr:colOff>
      <xdr:row>82</xdr:row>
      <xdr:rowOff>30335</xdr:rowOff>
    </xdr:to>
    <xdr:sp macro="" textlink="">
      <xdr:nvSpPr>
        <xdr:cNvPr id="221" name="円/楕円 220"/>
        <xdr:cNvSpPr/>
      </xdr:nvSpPr>
      <xdr:spPr>
        <a:xfrm>
          <a:off x="1397000" y="139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40512</xdr:rowOff>
    </xdr:from>
    <xdr:ext cx="762000" cy="259045"/>
    <xdr:sp macro="" textlink="">
      <xdr:nvSpPr>
        <xdr:cNvPr id="222" name="テキスト ボックス 221"/>
        <xdr:cNvSpPr txBox="1"/>
      </xdr:nvSpPr>
      <xdr:spPr>
        <a:xfrm>
          <a:off x="1066800" y="1375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国に準じた給与体系であり、地域給も導入済みであるが、前年度同様に類似団体平均を上回った。</a:t>
          </a:r>
          <a:endParaRPr lang="ja-JP" altLang="ja-JP" sz="1300">
            <a:effectLst/>
            <a:latin typeface="+mn-ea"/>
            <a:ea typeface="+mn-ea"/>
          </a:endParaRPr>
        </a:p>
        <a:p>
          <a:r>
            <a:rPr kumimoji="1" lang="ja-JP" altLang="ja-JP" sz="1300">
              <a:solidFill>
                <a:schemeClr val="dk1"/>
              </a:solidFill>
              <a:effectLst/>
              <a:latin typeface="+mn-ea"/>
              <a:ea typeface="+mn-ea"/>
              <a:cs typeface="+mn-cs"/>
            </a:rPr>
            <a:t>　一方、国において、平成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年度末で国家公務員の給与カット（</a:t>
          </a:r>
          <a:r>
            <a:rPr kumimoji="1" lang="en-US" altLang="ja-JP" sz="1300">
              <a:solidFill>
                <a:schemeClr val="dk1"/>
              </a:solidFill>
              <a:effectLst/>
              <a:latin typeface="+mn-ea"/>
              <a:ea typeface="+mn-ea"/>
              <a:cs typeface="+mn-cs"/>
            </a:rPr>
            <a:t>7.8</a:t>
          </a:r>
          <a:r>
            <a:rPr kumimoji="1" lang="ja-JP" altLang="ja-JP" sz="1300">
              <a:solidFill>
                <a:schemeClr val="dk1"/>
              </a:solidFill>
              <a:effectLst/>
              <a:latin typeface="+mn-ea"/>
              <a:ea typeface="+mn-ea"/>
              <a:cs typeface="+mn-cs"/>
            </a:rPr>
            <a:t>％）が終了したことから、昨年と同様に国家公務員の給与水準を下回り、ラスパイレス指数は</a:t>
          </a:r>
          <a:r>
            <a:rPr kumimoji="1" lang="en-US" altLang="ja-JP" sz="1300">
              <a:solidFill>
                <a:schemeClr val="dk1"/>
              </a:solidFill>
              <a:effectLst/>
              <a:latin typeface="+mn-ea"/>
              <a:ea typeface="+mn-ea"/>
              <a:cs typeface="+mn-cs"/>
            </a:rPr>
            <a:t>97.5</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今後、事務事業の見直し等により、類似団体の水準まで低下させるよう努める。</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85</xdr:row>
      <xdr:rowOff>157226</xdr:rowOff>
    </xdr:to>
    <xdr:cxnSp macro="">
      <xdr:nvCxnSpPr>
        <xdr:cNvPr id="254" name="直線コネクタ 253"/>
        <xdr:cNvCxnSpPr/>
      </xdr:nvCxnSpPr>
      <xdr:spPr>
        <a:xfrm flipV="1">
          <a:off x="16179800" y="1472565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137922</xdr:rowOff>
    </xdr:from>
    <xdr:to>
      <xdr:col>23</xdr:col>
      <xdr:colOff>406400</xdr:colOff>
      <xdr:row>85</xdr:row>
      <xdr:rowOff>157226</xdr:rowOff>
    </xdr:to>
    <xdr:cxnSp macro="">
      <xdr:nvCxnSpPr>
        <xdr:cNvPr id="257" name="直線コネクタ 256"/>
        <xdr:cNvCxnSpPr/>
      </xdr:nvCxnSpPr>
      <xdr:spPr>
        <a:xfrm>
          <a:off x="15290800" y="1471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137922</xdr:rowOff>
    </xdr:from>
    <xdr:to>
      <xdr:col>22</xdr:col>
      <xdr:colOff>203200</xdr:colOff>
      <xdr:row>85</xdr:row>
      <xdr:rowOff>162052</xdr:rowOff>
    </xdr:to>
    <xdr:cxnSp macro="">
      <xdr:nvCxnSpPr>
        <xdr:cNvPr id="260" name="直線コネクタ 259"/>
        <xdr:cNvCxnSpPr/>
      </xdr:nvCxnSpPr>
      <xdr:spPr>
        <a:xfrm flipV="1">
          <a:off x="14401800" y="147111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162052</xdr:rowOff>
    </xdr:from>
    <xdr:to>
      <xdr:col>21</xdr:col>
      <xdr:colOff>0</xdr:colOff>
      <xdr:row>88</xdr:row>
      <xdr:rowOff>14478</xdr:rowOff>
    </xdr:to>
    <xdr:cxnSp macro="">
      <xdr:nvCxnSpPr>
        <xdr:cNvPr id="263" name="直線コネクタ 262"/>
        <xdr:cNvCxnSpPr/>
      </xdr:nvCxnSpPr>
      <xdr:spPr>
        <a:xfrm flipV="1">
          <a:off x="13512800" y="14735302"/>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3" name="円/楕円 272"/>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74"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75" name="円/楕円 274"/>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6" name="テキスト ボックス 275"/>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87122</xdr:rowOff>
    </xdr:from>
    <xdr:to>
      <xdr:col>22</xdr:col>
      <xdr:colOff>254000</xdr:colOff>
      <xdr:row>86</xdr:row>
      <xdr:rowOff>17272</xdr:rowOff>
    </xdr:to>
    <xdr:sp macro="" textlink="">
      <xdr:nvSpPr>
        <xdr:cNvPr id="277" name="円/楕円 276"/>
        <xdr:cNvSpPr/>
      </xdr:nvSpPr>
      <xdr:spPr>
        <a:xfrm>
          <a:off x="15240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2049</xdr:rowOff>
    </xdr:from>
    <xdr:ext cx="762000" cy="259045"/>
    <xdr:sp macro="" textlink="">
      <xdr:nvSpPr>
        <xdr:cNvPr id="278" name="テキスト ボックス 277"/>
        <xdr:cNvSpPr txBox="1"/>
      </xdr:nvSpPr>
      <xdr:spPr>
        <a:xfrm>
          <a:off x="14909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111252</xdr:rowOff>
    </xdr:from>
    <xdr:to>
      <xdr:col>21</xdr:col>
      <xdr:colOff>50800</xdr:colOff>
      <xdr:row>86</xdr:row>
      <xdr:rowOff>41402</xdr:rowOff>
    </xdr:to>
    <xdr:sp macro="" textlink="">
      <xdr:nvSpPr>
        <xdr:cNvPr id="279" name="円/楕円 278"/>
        <xdr:cNvSpPr/>
      </xdr:nvSpPr>
      <xdr:spPr>
        <a:xfrm>
          <a:off x="14351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26179</xdr:rowOff>
    </xdr:from>
    <xdr:ext cx="762000" cy="259045"/>
    <xdr:sp macro="" textlink="">
      <xdr:nvSpPr>
        <xdr:cNvPr id="280" name="テキスト ボックス 279"/>
        <xdr:cNvSpPr txBox="1"/>
      </xdr:nvSpPr>
      <xdr:spPr>
        <a:xfrm>
          <a:off x="14020800" y="1477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135128</xdr:rowOff>
    </xdr:from>
    <xdr:to>
      <xdr:col>19</xdr:col>
      <xdr:colOff>533400</xdr:colOff>
      <xdr:row>88</xdr:row>
      <xdr:rowOff>65278</xdr:rowOff>
    </xdr:to>
    <xdr:sp macro="" textlink="">
      <xdr:nvSpPr>
        <xdr:cNvPr id="281" name="円/楕円 280"/>
        <xdr:cNvSpPr/>
      </xdr:nvSpPr>
      <xdr:spPr>
        <a:xfrm>
          <a:off x="13462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50055</xdr:rowOff>
    </xdr:from>
    <xdr:ext cx="762000" cy="259045"/>
    <xdr:sp macro="" textlink="">
      <xdr:nvSpPr>
        <xdr:cNvPr id="282" name="テキスト ボックス 281"/>
        <xdr:cNvSpPr txBox="1"/>
      </xdr:nvSpPr>
      <xdr:spPr>
        <a:xfrm>
          <a:off x="13131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過去からの新規採用職員抑制策により、類似団体平均を下回っていることから、行政効率は比較的高いものと考えられる。</a:t>
          </a:r>
          <a:endParaRPr lang="ja-JP" altLang="ja-JP" sz="1300">
            <a:effectLst/>
          </a:endParaRPr>
        </a:p>
        <a:p>
          <a:r>
            <a:rPr kumimoji="1" lang="ja-JP" altLang="ja-JP" sz="1300">
              <a:solidFill>
                <a:schemeClr val="dk1"/>
              </a:solidFill>
              <a:effectLst/>
              <a:latin typeface="+mn-lt"/>
              <a:ea typeface="+mn-ea"/>
              <a:cs typeface="+mn-cs"/>
            </a:rPr>
            <a:t>　今後も現在の行政サービスを低下させることなく、事務事業の見直しにより適正な定員管理に努める。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53263</xdr:rowOff>
    </xdr:from>
    <xdr:to>
      <xdr:col>24</xdr:col>
      <xdr:colOff>558800</xdr:colOff>
      <xdr:row>61</xdr:row>
      <xdr:rowOff>74981</xdr:rowOff>
    </xdr:to>
    <xdr:cxnSp macro="">
      <xdr:nvCxnSpPr>
        <xdr:cNvPr id="314" name="直線コネクタ 313"/>
        <xdr:cNvCxnSpPr/>
      </xdr:nvCxnSpPr>
      <xdr:spPr>
        <a:xfrm>
          <a:off x="16179800" y="10511713"/>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17310</xdr:rowOff>
    </xdr:from>
    <xdr:to>
      <xdr:col>23</xdr:col>
      <xdr:colOff>406400</xdr:colOff>
      <xdr:row>61</xdr:row>
      <xdr:rowOff>53263</xdr:rowOff>
    </xdr:to>
    <xdr:cxnSp macro="">
      <xdr:nvCxnSpPr>
        <xdr:cNvPr id="317" name="直線コネクタ 316"/>
        <xdr:cNvCxnSpPr/>
      </xdr:nvCxnSpPr>
      <xdr:spPr>
        <a:xfrm>
          <a:off x="15290800" y="10475760"/>
          <a:ext cx="889000" cy="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153289</xdr:rowOff>
    </xdr:from>
    <xdr:to>
      <xdr:col>22</xdr:col>
      <xdr:colOff>203200</xdr:colOff>
      <xdr:row>61</xdr:row>
      <xdr:rowOff>17310</xdr:rowOff>
    </xdr:to>
    <xdr:cxnSp macro="">
      <xdr:nvCxnSpPr>
        <xdr:cNvPr id="320" name="直線コネクタ 319"/>
        <xdr:cNvCxnSpPr/>
      </xdr:nvCxnSpPr>
      <xdr:spPr>
        <a:xfrm>
          <a:off x="14401800" y="10440289"/>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125540</xdr:rowOff>
    </xdr:from>
    <xdr:to>
      <xdr:col>21</xdr:col>
      <xdr:colOff>0</xdr:colOff>
      <xdr:row>60</xdr:row>
      <xdr:rowOff>153289</xdr:rowOff>
    </xdr:to>
    <xdr:cxnSp macro="">
      <xdr:nvCxnSpPr>
        <xdr:cNvPr id="323" name="直線コネクタ 322"/>
        <xdr:cNvCxnSpPr/>
      </xdr:nvCxnSpPr>
      <xdr:spPr>
        <a:xfrm>
          <a:off x="13512800" y="10412540"/>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24181</xdr:rowOff>
    </xdr:from>
    <xdr:to>
      <xdr:col>24</xdr:col>
      <xdr:colOff>609600</xdr:colOff>
      <xdr:row>61</xdr:row>
      <xdr:rowOff>125781</xdr:rowOff>
    </xdr:to>
    <xdr:sp macro="" textlink="">
      <xdr:nvSpPr>
        <xdr:cNvPr id="333" name="円/楕円 332"/>
        <xdr:cNvSpPr/>
      </xdr:nvSpPr>
      <xdr:spPr>
        <a:xfrm>
          <a:off x="16967200" y="10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40708</xdr:rowOff>
    </xdr:from>
    <xdr:ext cx="762000" cy="259045"/>
    <xdr:sp macro="" textlink="">
      <xdr:nvSpPr>
        <xdr:cNvPr id="334" name="定員管理の状況該当値テキスト"/>
        <xdr:cNvSpPr txBox="1"/>
      </xdr:nvSpPr>
      <xdr:spPr>
        <a:xfrm>
          <a:off x="17106900" y="1032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2463</xdr:rowOff>
    </xdr:from>
    <xdr:to>
      <xdr:col>23</xdr:col>
      <xdr:colOff>457200</xdr:colOff>
      <xdr:row>61</xdr:row>
      <xdr:rowOff>104063</xdr:rowOff>
    </xdr:to>
    <xdr:sp macro="" textlink="">
      <xdr:nvSpPr>
        <xdr:cNvPr id="335" name="円/楕円 334"/>
        <xdr:cNvSpPr/>
      </xdr:nvSpPr>
      <xdr:spPr>
        <a:xfrm>
          <a:off x="16129000" y="104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114240</xdr:rowOff>
    </xdr:from>
    <xdr:ext cx="736600" cy="259045"/>
    <xdr:sp macro="" textlink="">
      <xdr:nvSpPr>
        <xdr:cNvPr id="336" name="テキスト ボックス 335"/>
        <xdr:cNvSpPr txBox="1"/>
      </xdr:nvSpPr>
      <xdr:spPr>
        <a:xfrm>
          <a:off x="15798800" y="1022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137960</xdr:rowOff>
    </xdr:from>
    <xdr:to>
      <xdr:col>22</xdr:col>
      <xdr:colOff>254000</xdr:colOff>
      <xdr:row>61</xdr:row>
      <xdr:rowOff>68110</xdr:rowOff>
    </xdr:to>
    <xdr:sp macro="" textlink="">
      <xdr:nvSpPr>
        <xdr:cNvPr id="337" name="円/楕円 336"/>
        <xdr:cNvSpPr/>
      </xdr:nvSpPr>
      <xdr:spPr>
        <a:xfrm>
          <a:off x="15240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78287</xdr:rowOff>
    </xdr:from>
    <xdr:ext cx="762000" cy="259045"/>
    <xdr:sp macro="" textlink="">
      <xdr:nvSpPr>
        <xdr:cNvPr id="338" name="テキスト ボックス 337"/>
        <xdr:cNvSpPr txBox="1"/>
      </xdr:nvSpPr>
      <xdr:spPr>
        <a:xfrm>
          <a:off x="14909800" y="101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102489</xdr:rowOff>
    </xdr:from>
    <xdr:to>
      <xdr:col>21</xdr:col>
      <xdr:colOff>50800</xdr:colOff>
      <xdr:row>61</xdr:row>
      <xdr:rowOff>32639</xdr:rowOff>
    </xdr:to>
    <xdr:sp macro="" textlink="">
      <xdr:nvSpPr>
        <xdr:cNvPr id="339" name="円/楕円 338"/>
        <xdr:cNvSpPr/>
      </xdr:nvSpPr>
      <xdr:spPr>
        <a:xfrm>
          <a:off x="143510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42816</xdr:rowOff>
    </xdr:from>
    <xdr:ext cx="762000" cy="259045"/>
    <xdr:sp macro="" textlink="">
      <xdr:nvSpPr>
        <xdr:cNvPr id="340" name="テキスト ボックス 339"/>
        <xdr:cNvSpPr txBox="1"/>
      </xdr:nvSpPr>
      <xdr:spPr>
        <a:xfrm>
          <a:off x="14020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74740</xdr:rowOff>
    </xdr:from>
    <xdr:to>
      <xdr:col>19</xdr:col>
      <xdr:colOff>533400</xdr:colOff>
      <xdr:row>61</xdr:row>
      <xdr:rowOff>4890</xdr:rowOff>
    </xdr:to>
    <xdr:sp macro="" textlink="">
      <xdr:nvSpPr>
        <xdr:cNvPr id="341" name="円/楕円 340"/>
        <xdr:cNvSpPr/>
      </xdr:nvSpPr>
      <xdr:spPr>
        <a:xfrm>
          <a:off x="13462000" y="103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15067</xdr:rowOff>
    </xdr:from>
    <xdr:ext cx="762000" cy="259045"/>
    <xdr:sp macro="" textlink="">
      <xdr:nvSpPr>
        <xdr:cNvPr id="342" name="テキスト ボックス 341"/>
        <xdr:cNvSpPr txBox="1"/>
      </xdr:nvSpPr>
      <xdr:spPr>
        <a:xfrm>
          <a:off x="13131800" y="101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普通建設事業費に係る既発債の償還終了に伴い、昨年度に引き続き地方債の発行に国の許可が必要となる</a:t>
          </a:r>
          <a:r>
            <a:rPr kumimoji="1" lang="en-US" altLang="ja-JP" sz="1300">
              <a:solidFill>
                <a:schemeClr val="dk1"/>
              </a:solidFill>
              <a:effectLst/>
              <a:latin typeface="+mn-ea"/>
              <a:ea typeface="+mn-ea"/>
              <a:cs typeface="+mn-cs"/>
            </a:rPr>
            <a:t>18</a:t>
          </a:r>
          <a:r>
            <a:rPr kumimoji="1" lang="ja-JP" altLang="ja-JP" sz="1300">
              <a:solidFill>
                <a:schemeClr val="dk1"/>
              </a:solidFill>
              <a:effectLst/>
              <a:latin typeface="+mn-ea"/>
              <a:ea typeface="+mn-ea"/>
              <a:cs typeface="+mn-cs"/>
            </a:rPr>
            <a:t>％を下回った。さらに地方債の発行の抑制等により、実質公債費比率は年々減少傾向にある。</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しかし、類似団体平均を</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ポイント上回っているため、今後も事業の内容を十分に検討し、必要性や緊急性を考慮した地方債の発行により起債額を抑制するほか、借入先の見直しによる利率低減を行うことで、類似団体平均の水準を下回るよう努める。</a:t>
          </a:r>
          <a:endParaRPr lang="ja-JP" altLang="ja-JP" sz="1300">
            <a:effectLst/>
            <a:latin typeface="+mn-ea"/>
            <a:ea typeface="+mn-ea"/>
          </a:endParaRPr>
        </a:p>
        <a:p>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20574</xdr:rowOff>
    </xdr:from>
    <xdr:to>
      <xdr:col>24</xdr:col>
      <xdr:colOff>558800</xdr:colOff>
      <xdr:row>42</xdr:row>
      <xdr:rowOff>59182</xdr:rowOff>
    </xdr:to>
    <xdr:cxnSp macro="">
      <xdr:nvCxnSpPr>
        <xdr:cNvPr id="373" name="直線コネクタ 372"/>
        <xdr:cNvCxnSpPr/>
      </xdr:nvCxnSpPr>
      <xdr:spPr>
        <a:xfrm flipV="1">
          <a:off x="16179800" y="722147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59182</xdr:rowOff>
    </xdr:from>
    <xdr:to>
      <xdr:col>23</xdr:col>
      <xdr:colOff>406400</xdr:colOff>
      <xdr:row>42</xdr:row>
      <xdr:rowOff>97790</xdr:rowOff>
    </xdr:to>
    <xdr:cxnSp macro="">
      <xdr:nvCxnSpPr>
        <xdr:cNvPr id="376" name="直線コネクタ 375"/>
        <xdr:cNvCxnSpPr/>
      </xdr:nvCxnSpPr>
      <xdr:spPr>
        <a:xfrm flipV="1">
          <a:off x="15290800" y="726008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43</xdr:row>
      <xdr:rowOff>37338</xdr:rowOff>
    </xdr:to>
    <xdr:cxnSp macro="">
      <xdr:nvCxnSpPr>
        <xdr:cNvPr id="379" name="直線コネクタ 378"/>
        <xdr:cNvCxnSpPr/>
      </xdr:nvCxnSpPr>
      <xdr:spPr>
        <a:xfrm flipV="1">
          <a:off x="14401800" y="729869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37338</xdr:rowOff>
    </xdr:from>
    <xdr:to>
      <xdr:col>21</xdr:col>
      <xdr:colOff>0</xdr:colOff>
      <xdr:row>43</xdr:row>
      <xdr:rowOff>114554</xdr:rowOff>
    </xdr:to>
    <xdr:cxnSp macro="">
      <xdr:nvCxnSpPr>
        <xdr:cNvPr id="382" name="直線コネクタ 381"/>
        <xdr:cNvCxnSpPr/>
      </xdr:nvCxnSpPr>
      <xdr:spPr>
        <a:xfrm flipV="1">
          <a:off x="13512800" y="74096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141224</xdr:rowOff>
    </xdr:from>
    <xdr:to>
      <xdr:col>24</xdr:col>
      <xdr:colOff>609600</xdr:colOff>
      <xdr:row>42</xdr:row>
      <xdr:rowOff>71374</xdr:rowOff>
    </xdr:to>
    <xdr:sp macro="" textlink="">
      <xdr:nvSpPr>
        <xdr:cNvPr id="392" name="円/楕円 391"/>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113301</xdr:rowOff>
    </xdr:from>
    <xdr:ext cx="762000" cy="259045"/>
    <xdr:sp macro="" textlink="">
      <xdr:nvSpPr>
        <xdr:cNvPr id="393" name="公債費負担の状況該当値テキスト"/>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8382</xdr:rowOff>
    </xdr:from>
    <xdr:to>
      <xdr:col>23</xdr:col>
      <xdr:colOff>457200</xdr:colOff>
      <xdr:row>42</xdr:row>
      <xdr:rowOff>109982</xdr:rowOff>
    </xdr:to>
    <xdr:sp macro="" textlink="">
      <xdr:nvSpPr>
        <xdr:cNvPr id="394" name="円/楕円 393"/>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94759</xdr:rowOff>
    </xdr:from>
    <xdr:ext cx="736600" cy="259045"/>
    <xdr:sp macro="" textlink="">
      <xdr:nvSpPr>
        <xdr:cNvPr id="395" name="テキスト ボックス 394"/>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396" name="円/楕円 395"/>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97" name="テキスト ボックス 396"/>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157988</xdr:rowOff>
    </xdr:from>
    <xdr:to>
      <xdr:col>21</xdr:col>
      <xdr:colOff>50800</xdr:colOff>
      <xdr:row>43</xdr:row>
      <xdr:rowOff>88138</xdr:rowOff>
    </xdr:to>
    <xdr:sp macro="" textlink="">
      <xdr:nvSpPr>
        <xdr:cNvPr id="398" name="円/楕円 397"/>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9" name="テキスト ボックス 398"/>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63754</xdr:rowOff>
    </xdr:from>
    <xdr:to>
      <xdr:col>19</xdr:col>
      <xdr:colOff>533400</xdr:colOff>
      <xdr:row>43</xdr:row>
      <xdr:rowOff>165354</xdr:rowOff>
    </xdr:to>
    <xdr:sp macro="" textlink="">
      <xdr:nvSpPr>
        <xdr:cNvPr id="400" name="円/楕円 399"/>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150131</xdr:rowOff>
    </xdr:from>
    <xdr:ext cx="762000" cy="259045"/>
    <xdr:sp macro="" textlink="">
      <xdr:nvSpPr>
        <xdr:cNvPr id="401" name="テキスト ボックス 400"/>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地方債残高及び退職手当負担見込額</a:t>
          </a:r>
          <a:r>
            <a:rPr kumimoji="1" lang="ja-JP" altLang="en-US" sz="1300">
              <a:solidFill>
                <a:schemeClr val="dk1"/>
              </a:solidFill>
              <a:effectLst/>
              <a:latin typeface="+mn-lt"/>
              <a:ea typeface="+mn-ea"/>
              <a:cs typeface="+mn-cs"/>
            </a:rPr>
            <a:t>の減少により、充当可能財源等が将来負担額を上回ったため、将来負担比率は発生しなかった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今後も、公債費等の義務的経費の削減に</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、後年への負担を少しでも軽減するよう財政の健全化</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26670</xdr:rowOff>
    </xdr:from>
    <xdr:to>
      <xdr:col>23</xdr:col>
      <xdr:colOff>406400</xdr:colOff>
      <xdr:row>16</xdr:row>
      <xdr:rowOff>42273</xdr:rowOff>
    </xdr:to>
    <xdr:cxnSp macro="">
      <xdr:nvCxnSpPr>
        <xdr:cNvPr id="437" name="直線コネクタ 436"/>
        <xdr:cNvCxnSpPr/>
      </xdr:nvCxnSpPr>
      <xdr:spPr>
        <a:xfrm flipV="1">
          <a:off x="15290800" y="2426970"/>
          <a:ext cx="889000" cy="35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16</xdr:row>
      <xdr:rowOff>42273</xdr:rowOff>
    </xdr:from>
    <xdr:to>
      <xdr:col>22</xdr:col>
      <xdr:colOff>203200</xdr:colOff>
      <xdr:row>17</xdr:row>
      <xdr:rowOff>60416</xdr:rowOff>
    </xdr:to>
    <xdr:cxnSp macro="">
      <xdr:nvCxnSpPr>
        <xdr:cNvPr id="440" name="直線コネクタ 439"/>
        <xdr:cNvCxnSpPr/>
      </xdr:nvCxnSpPr>
      <xdr:spPr>
        <a:xfrm flipV="1">
          <a:off x="14401800" y="278547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60416</xdr:rowOff>
    </xdr:from>
    <xdr:to>
      <xdr:col>21</xdr:col>
      <xdr:colOff>0</xdr:colOff>
      <xdr:row>19</xdr:row>
      <xdr:rowOff>127726</xdr:rowOff>
    </xdr:to>
    <xdr:cxnSp macro="">
      <xdr:nvCxnSpPr>
        <xdr:cNvPr id="443" name="直線コネクタ 442"/>
        <xdr:cNvCxnSpPr/>
      </xdr:nvCxnSpPr>
      <xdr:spPr>
        <a:xfrm flipV="1">
          <a:off x="13512800" y="2975066"/>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8" name="フローチャート :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147320</xdr:rowOff>
    </xdr:from>
    <xdr:to>
      <xdr:col>23</xdr:col>
      <xdr:colOff>457200</xdr:colOff>
      <xdr:row>14</xdr:row>
      <xdr:rowOff>77470</xdr:rowOff>
    </xdr:to>
    <xdr:sp macro="" textlink="">
      <xdr:nvSpPr>
        <xdr:cNvPr id="455" name="円/楕円 454"/>
        <xdr:cNvSpPr/>
      </xdr:nvSpPr>
      <xdr:spPr>
        <a:xfrm>
          <a:off x="16129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62247</xdr:rowOff>
    </xdr:from>
    <xdr:ext cx="736600" cy="259045"/>
    <xdr:sp macro="" textlink="">
      <xdr:nvSpPr>
        <xdr:cNvPr id="456" name="テキスト ボックス 455"/>
        <xdr:cNvSpPr txBox="1"/>
      </xdr:nvSpPr>
      <xdr:spPr>
        <a:xfrm>
          <a:off x="15798800" y="246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162923</xdr:rowOff>
    </xdr:from>
    <xdr:to>
      <xdr:col>22</xdr:col>
      <xdr:colOff>254000</xdr:colOff>
      <xdr:row>16</xdr:row>
      <xdr:rowOff>93073</xdr:rowOff>
    </xdr:to>
    <xdr:sp macro="" textlink="">
      <xdr:nvSpPr>
        <xdr:cNvPr id="457" name="円/楕円 456"/>
        <xdr:cNvSpPr/>
      </xdr:nvSpPr>
      <xdr:spPr>
        <a:xfrm>
          <a:off x="15240000" y="27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77850</xdr:rowOff>
    </xdr:from>
    <xdr:ext cx="762000" cy="259045"/>
    <xdr:sp macro="" textlink="">
      <xdr:nvSpPr>
        <xdr:cNvPr id="458" name="テキスト ボックス 457"/>
        <xdr:cNvSpPr txBox="1"/>
      </xdr:nvSpPr>
      <xdr:spPr>
        <a:xfrm>
          <a:off x="14909800" y="28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9616</xdr:rowOff>
    </xdr:from>
    <xdr:to>
      <xdr:col>21</xdr:col>
      <xdr:colOff>50800</xdr:colOff>
      <xdr:row>17</xdr:row>
      <xdr:rowOff>111216</xdr:rowOff>
    </xdr:to>
    <xdr:sp macro="" textlink="">
      <xdr:nvSpPr>
        <xdr:cNvPr id="459" name="円/楕円 458"/>
        <xdr:cNvSpPr/>
      </xdr:nvSpPr>
      <xdr:spPr>
        <a:xfrm>
          <a:off x="143510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95993</xdr:rowOff>
    </xdr:from>
    <xdr:ext cx="762000" cy="259045"/>
    <xdr:sp macro="" textlink="">
      <xdr:nvSpPr>
        <xdr:cNvPr id="460" name="テキスト ボックス 459"/>
        <xdr:cNvSpPr txBox="1"/>
      </xdr:nvSpPr>
      <xdr:spPr>
        <a:xfrm>
          <a:off x="14020800" y="301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76926</xdr:rowOff>
    </xdr:from>
    <xdr:to>
      <xdr:col>19</xdr:col>
      <xdr:colOff>533400</xdr:colOff>
      <xdr:row>20</xdr:row>
      <xdr:rowOff>7076</xdr:rowOff>
    </xdr:to>
    <xdr:sp macro="" textlink="">
      <xdr:nvSpPr>
        <xdr:cNvPr id="461" name="円/楕円 460"/>
        <xdr:cNvSpPr/>
      </xdr:nvSpPr>
      <xdr:spPr>
        <a:xfrm>
          <a:off x="13462000" y="33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163303</xdr:rowOff>
    </xdr:from>
    <xdr:ext cx="762000" cy="259045"/>
    <xdr:sp macro="" textlink="">
      <xdr:nvSpPr>
        <xdr:cNvPr id="462" name="テキスト ボックス 461"/>
        <xdr:cNvSpPr txBox="1"/>
      </xdr:nvSpPr>
      <xdr:spPr>
        <a:xfrm>
          <a:off x="13131800" y="342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3,392
3,371
167.96
3,561,529
3,532,291
29,238
2,199,701
3,543,029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昨年度と比較して</a:t>
          </a:r>
          <a:r>
            <a:rPr kumimoji="1" lang="en-US" altLang="ja-JP" sz="1300">
              <a:solidFill>
                <a:schemeClr val="dk1"/>
              </a:solidFill>
              <a:effectLst/>
              <a:latin typeface="+mn-ea"/>
              <a:ea typeface="+mn-ea"/>
              <a:cs typeface="+mn-cs"/>
            </a:rPr>
            <a:t>0.6</a:t>
          </a:r>
          <a:r>
            <a:rPr kumimoji="1" lang="ja-JP" altLang="ja-JP" sz="1300">
              <a:solidFill>
                <a:schemeClr val="dk1"/>
              </a:solidFill>
              <a:effectLst/>
              <a:latin typeface="+mn-ea"/>
              <a:ea typeface="+mn-ea"/>
              <a:cs typeface="+mn-cs"/>
            </a:rPr>
            <a:t>ポイント増となったが、類似団体平均を下回っており、その要因としてゴミ処理業務や消防業務を一部事務組合で行っていることが挙げられる。</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しかし、</a:t>
          </a:r>
          <a:r>
            <a:rPr kumimoji="1" lang="ja-JP" altLang="ja-JP" sz="1300">
              <a:solidFill>
                <a:schemeClr val="dk1"/>
              </a:solidFill>
              <a:effectLst/>
              <a:latin typeface="+mn-ea"/>
              <a:ea typeface="+mn-ea"/>
              <a:cs typeface="+mn-cs"/>
            </a:rPr>
            <a:t>一部事務組合への人件費に準ずる費用を合計すると、</a:t>
          </a:r>
          <a:r>
            <a:rPr kumimoji="1" lang="ja-JP" altLang="en-US" sz="1300">
              <a:solidFill>
                <a:schemeClr val="dk1"/>
              </a:solidFill>
              <a:effectLst/>
              <a:latin typeface="+mn-ea"/>
              <a:ea typeface="+mn-ea"/>
              <a:cs typeface="+mn-cs"/>
            </a:rPr>
            <a:t>人件費</a:t>
          </a:r>
          <a:r>
            <a:rPr kumimoji="1" lang="ja-JP" altLang="ja-JP" sz="1300">
              <a:solidFill>
                <a:schemeClr val="dk1"/>
              </a:solidFill>
              <a:effectLst/>
              <a:latin typeface="+mn-ea"/>
              <a:ea typeface="+mn-ea"/>
              <a:cs typeface="+mn-cs"/>
            </a:rPr>
            <a:t>は大幅に増となることから、これらの経費を含めた人件費関係全体について更なる抑制に努める。</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94996</xdr:rowOff>
    </xdr:from>
    <xdr:to>
      <xdr:col>7</xdr:col>
      <xdr:colOff>15875</xdr:colOff>
      <xdr:row>36</xdr:row>
      <xdr:rowOff>122428</xdr:rowOff>
    </xdr:to>
    <xdr:cxnSp macro="">
      <xdr:nvCxnSpPr>
        <xdr:cNvPr id="64" name="直線コネクタ 63"/>
        <xdr:cNvCxnSpPr/>
      </xdr:nvCxnSpPr>
      <xdr:spPr>
        <a:xfrm>
          <a:off x="3987800" y="62671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94996</xdr:rowOff>
    </xdr:to>
    <xdr:cxnSp macro="">
      <xdr:nvCxnSpPr>
        <xdr:cNvPr id="67" name="直線コネクタ 66"/>
        <xdr:cNvCxnSpPr/>
      </xdr:nvCxnSpPr>
      <xdr:spPr>
        <a:xfrm>
          <a:off x="3098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143002</xdr:rowOff>
    </xdr:from>
    <xdr:to>
      <xdr:col>4</xdr:col>
      <xdr:colOff>346075</xdr:colOff>
      <xdr:row>36</xdr:row>
      <xdr:rowOff>90424</xdr:rowOff>
    </xdr:to>
    <xdr:cxnSp macro="">
      <xdr:nvCxnSpPr>
        <xdr:cNvPr id="70" name="直線コネクタ 69"/>
        <xdr:cNvCxnSpPr/>
      </xdr:nvCxnSpPr>
      <xdr:spPr>
        <a:xfrm>
          <a:off x="2209800" y="61437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143002</xdr:rowOff>
    </xdr:from>
    <xdr:to>
      <xdr:col>3</xdr:col>
      <xdr:colOff>142875</xdr:colOff>
      <xdr:row>35</xdr:row>
      <xdr:rowOff>170434</xdr:rowOff>
    </xdr:to>
    <xdr:cxnSp macro="">
      <xdr:nvCxnSpPr>
        <xdr:cNvPr id="73" name="直線コネクタ 72"/>
        <xdr:cNvCxnSpPr/>
      </xdr:nvCxnSpPr>
      <xdr:spPr>
        <a:xfrm flipV="1">
          <a:off x="1320800" y="61437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71628</xdr:rowOff>
    </xdr:from>
    <xdr:to>
      <xdr:col>7</xdr:col>
      <xdr:colOff>66675</xdr:colOff>
      <xdr:row>37</xdr:row>
      <xdr:rowOff>1778</xdr:rowOff>
    </xdr:to>
    <xdr:sp macro="" textlink="">
      <xdr:nvSpPr>
        <xdr:cNvPr id="83" name="円/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44196</xdr:rowOff>
    </xdr:from>
    <xdr:to>
      <xdr:col>5</xdr:col>
      <xdr:colOff>600075</xdr:colOff>
      <xdr:row>36</xdr:row>
      <xdr:rowOff>145796</xdr:rowOff>
    </xdr:to>
    <xdr:sp macro="" textlink="">
      <xdr:nvSpPr>
        <xdr:cNvPr id="85" name="円/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39624</xdr:rowOff>
    </xdr:from>
    <xdr:to>
      <xdr:col>4</xdr:col>
      <xdr:colOff>396875</xdr:colOff>
      <xdr:row>36</xdr:row>
      <xdr:rowOff>141224</xdr:rowOff>
    </xdr:to>
    <xdr:sp macro="" textlink="">
      <xdr:nvSpPr>
        <xdr:cNvPr id="87" name="円/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92202</xdr:rowOff>
    </xdr:from>
    <xdr:to>
      <xdr:col>3</xdr:col>
      <xdr:colOff>193675</xdr:colOff>
      <xdr:row>36</xdr:row>
      <xdr:rowOff>22352</xdr:rowOff>
    </xdr:to>
    <xdr:sp macro="" textlink="">
      <xdr:nvSpPr>
        <xdr:cNvPr id="89" name="円/楕円 88"/>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32529</xdr:rowOff>
    </xdr:from>
    <xdr:ext cx="762000" cy="259045"/>
    <xdr:sp macro="" textlink="">
      <xdr:nvSpPr>
        <xdr:cNvPr id="90" name="テキスト ボックス 89"/>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119634</xdr:rowOff>
    </xdr:from>
    <xdr:to>
      <xdr:col>1</xdr:col>
      <xdr:colOff>676275</xdr:colOff>
      <xdr:row>36</xdr:row>
      <xdr:rowOff>49784</xdr:rowOff>
    </xdr:to>
    <xdr:sp macro="" textlink="">
      <xdr:nvSpPr>
        <xdr:cNvPr id="91" name="円/楕円 90"/>
        <xdr:cNvSpPr/>
      </xdr:nvSpPr>
      <xdr:spPr>
        <a:xfrm>
          <a:off x="1270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59961</xdr:rowOff>
    </xdr:from>
    <xdr:ext cx="762000" cy="259045"/>
    <xdr:sp macro="" textlink="">
      <xdr:nvSpPr>
        <xdr:cNvPr id="92" name="テキスト ボックス 91"/>
        <xdr:cNvSpPr txBox="1"/>
      </xdr:nvSpPr>
      <xdr:spPr>
        <a:xfrm>
          <a:off x="939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昨年度同様、類似団体の平均より下回って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その要因として、指定管理者制度を導入し、民間企業のノウハウ等を活用した施設運用が、支出額の抑制につながっていると考えられる。</a:t>
          </a:r>
          <a:endParaRPr lang="ja-JP" altLang="ja-JP" sz="1300">
            <a:effectLst/>
          </a:endParaRPr>
        </a:p>
        <a:p>
          <a:r>
            <a:rPr kumimoji="1" lang="ja-JP" altLang="ja-JP" sz="1300">
              <a:solidFill>
                <a:schemeClr val="dk1"/>
              </a:solidFill>
              <a:effectLst/>
              <a:latin typeface="+mn-lt"/>
              <a:ea typeface="+mn-ea"/>
              <a:cs typeface="+mn-cs"/>
            </a:rPr>
            <a:t>　今後も委託業務内容の見直し等を行い、物件費の更なる縮減に努める。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27940</xdr:rowOff>
    </xdr:to>
    <xdr:cxnSp macro="">
      <xdr:nvCxnSpPr>
        <xdr:cNvPr id="125" name="直線コネクタ 124"/>
        <xdr:cNvCxnSpPr/>
      </xdr:nvCxnSpPr>
      <xdr:spPr>
        <a:xfrm>
          <a:off x="15671800" y="2771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35560</xdr:rowOff>
    </xdr:to>
    <xdr:cxnSp macro="">
      <xdr:nvCxnSpPr>
        <xdr:cNvPr id="128" name="直線コネクタ 127"/>
        <xdr:cNvCxnSpPr/>
      </xdr:nvCxnSpPr>
      <xdr:spPr>
        <a:xfrm flipV="1">
          <a:off x="14782800" y="277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35560</xdr:rowOff>
    </xdr:to>
    <xdr:cxnSp macro="">
      <xdr:nvCxnSpPr>
        <xdr:cNvPr id="131" name="直線コネクタ 130"/>
        <xdr:cNvCxnSpPr/>
      </xdr:nvCxnSpPr>
      <xdr:spPr>
        <a:xfrm>
          <a:off x="13893800" y="271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5080</xdr:rowOff>
    </xdr:to>
    <xdr:cxnSp macro="">
      <xdr:nvCxnSpPr>
        <xdr:cNvPr id="134" name="直線コネクタ 133"/>
        <xdr:cNvCxnSpPr/>
      </xdr:nvCxnSpPr>
      <xdr:spPr>
        <a:xfrm flipV="1">
          <a:off x="13004800" y="271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4" name="円/楕円 143"/>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165117</xdr:rowOff>
    </xdr:from>
    <xdr:ext cx="762000" cy="259045"/>
    <xdr:sp macro="" textlink="">
      <xdr:nvSpPr>
        <xdr:cNvPr id="145"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6" name="円/楕円 145"/>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7" name="テキスト ボックス 146"/>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8" name="円/楕円 147"/>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9" name="テキスト ボックス 148"/>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0" name="円/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1" name="テキスト ボックス 150"/>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53" name="テキスト ボックス 152"/>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扶助費に係る経常収支比率が類似団体平均を上回っている要因として、施設入所に係る扶助費等が膨らんでいることが挙げられる。</a:t>
          </a:r>
          <a:endParaRPr lang="ja-JP" altLang="ja-JP" sz="1300">
            <a:effectLst/>
          </a:endParaRPr>
        </a:p>
        <a:p>
          <a:r>
            <a:rPr kumimoji="1" lang="ja-JP" altLang="ja-JP" sz="1300">
              <a:solidFill>
                <a:schemeClr val="dk1"/>
              </a:solidFill>
              <a:effectLst/>
              <a:latin typeface="+mn-lt"/>
              <a:ea typeface="+mn-ea"/>
              <a:cs typeface="+mn-cs"/>
            </a:rPr>
            <a:t>　性質上必要な経費であることを意識しつつ、今後財政を圧迫させることのないよう、上昇に歯止めをかけるよう努める。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94343</xdr:rowOff>
    </xdr:to>
    <xdr:cxnSp macro="">
      <xdr:nvCxnSpPr>
        <xdr:cNvPr id="187" name="直線コネクタ 186"/>
        <xdr:cNvCxnSpPr/>
      </xdr:nvCxnSpPr>
      <xdr:spPr>
        <a:xfrm flipV="1">
          <a:off x="3987800" y="9662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94343</xdr:rowOff>
    </xdr:to>
    <xdr:cxnSp macro="">
      <xdr:nvCxnSpPr>
        <xdr:cNvPr id="190" name="直線コネクタ 189"/>
        <xdr:cNvCxnSpPr/>
      </xdr:nvCxnSpPr>
      <xdr:spPr>
        <a:xfrm>
          <a:off x="3098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61685</xdr:rowOff>
    </xdr:to>
    <xdr:cxnSp macro="">
      <xdr:nvCxnSpPr>
        <xdr:cNvPr id="193" name="直線コネクタ 192"/>
        <xdr:cNvCxnSpPr/>
      </xdr:nvCxnSpPr>
      <xdr:spPr>
        <a:xfrm>
          <a:off x="2209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29028</xdr:rowOff>
    </xdr:to>
    <xdr:cxnSp macro="">
      <xdr:nvCxnSpPr>
        <xdr:cNvPr id="196" name="直線コネクタ 195"/>
        <xdr:cNvCxnSpPr/>
      </xdr:nvCxnSpPr>
      <xdr:spPr>
        <a:xfrm>
          <a:off x="1320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6" name="円/楕円 205"/>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154412</xdr:rowOff>
    </xdr:from>
    <xdr:ext cx="762000" cy="259045"/>
    <xdr:sp macro="" textlink="">
      <xdr:nvSpPr>
        <xdr:cNvPr id="207"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8" name="円/楕円 207"/>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09" name="テキスト ボックス 20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0" name="円/楕円 209"/>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1" name="テキスト ボックス 210"/>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2" name="円/楕円 211"/>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3" name="テキスト ボックス 212"/>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4" name="円/楕円 213"/>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5" name="テキスト ボックス 21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その他に係る経常収支比率が、類似団体平均を</a:t>
          </a:r>
          <a:r>
            <a:rPr kumimoji="1" lang="en-US" altLang="ja-JP" sz="1300">
              <a:solidFill>
                <a:schemeClr val="dk1"/>
              </a:solidFill>
              <a:effectLst/>
              <a:latin typeface="+mn-ea"/>
              <a:ea typeface="+mn-ea"/>
              <a:cs typeface="+mn-cs"/>
            </a:rPr>
            <a:t>3.6</a:t>
          </a:r>
          <a:r>
            <a:rPr kumimoji="1" lang="ja-JP" altLang="ja-JP" sz="1300">
              <a:solidFill>
                <a:schemeClr val="dk1"/>
              </a:solidFill>
              <a:effectLst/>
              <a:latin typeface="+mn-ea"/>
              <a:ea typeface="+mn-ea"/>
              <a:cs typeface="+mn-cs"/>
            </a:rPr>
            <a:t>ポイント上回っている要因は、簡易水道事業特別会計への繰出金や維持補修費の増によるものが大きい。</a:t>
          </a:r>
          <a:endParaRPr lang="ja-JP" altLang="ja-JP" sz="1300">
            <a:effectLst/>
            <a:latin typeface="+mn-ea"/>
            <a:ea typeface="+mn-ea"/>
          </a:endParaRPr>
        </a:p>
        <a:p>
          <a:r>
            <a:rPr kumimoji="1" lang="ja-JP" altLang="ja-JP" sz="1300">
              <a:solidFill>
                <a:schemeClr val="dk1"/>
              </a:solidFill>
              <a:effectLst/>
              <a:latin typeface="+mn-ea"/>
              <a:ea typeface="+mn-ea"/>
              <a:cs typeface="+mn-cs"/>
            </a:rPr>
            <a:t>　今後、さらに簡易水道事業特別会計への繰出金の増加が見込まれることから、更なる経費の抑制に努める。</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28702</xdr:rowOff>
    </xdr:from>
    <xdr:to>
      <xdr:col>24</xdr:col>
      <xdr:colOff>31750</xdr:colOff>
      <xdr:row>57</xdr:row>
      <xdr:rowOff>51562</xdr:rowOff>
    </xdr:to>
    <xdr:cxnSp macro="">
      <xdr:nvCxnSpPr>
        <xdr:cNvPr id="245" name="直線コネクタ 244"/>
        <xdr:cNvCxnSpPr/>
      </xdr:nvCxnSpPr>
      <xdr:spPr>
        <a:xfrm>
          <a:off x="15671800" y="98013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28702</xdr:rowOff>
    </xdr:from>
    <xdr:to>
      <xdr:col>22</xdr:col>
      <xdr:colOff>565150</xdr:colOff>
      <xdr:row>57</xdr:row>
      <xdr:rowOff>69850</xdr:rowOff>
    </xdr:to>
    <xdr:cxnSp macro="">
      <xdr:nvCxnSpPr>
        <xdr:cNvPr id="248" name="直線コネクタ 247"/>
        <xdr:cNvCxnSpPr/>
      </xdr:nvCxnSpPr>
      <xdr:spPr>
        <a:xfrm flipV="1">
          <a:off x="14782800" y="9801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115570</xdr:rowOff>
    </xdr:to>
    <xdr:cxnSp macro="">
      <xdr:nvCxnSpPr>
        <xdr:cNvPr id="251" name="直線コネクタ 250"/>
        <xdr:cNvCxnSpPr/>
      </xdr:nvCxnSpPr>
      <xdr:spPr>
        <a:xfrm flipV="1">
          <a:off x="13893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19558</xdr:rowOff>
    </xdr:from>
    <xdr:to>
      <xdr:col>20</xdr:col>
      <xdr:colOff>158750</xdr:colOff>
      <xdr:row>57</xdr:row>
      <xdr:rowOff>115570</xdr:rowOff>
    </xdr:to>
    <xdr:cxnSp macro="">
      <xdr:nvCxnSpPr>
        <xdr:cNvPr id="254" name="直線コネクタ 253"/>
        <xdr:cNvCxnSpPr/>
      </xdr:nvCxnSpPr>
      <xdr:spPr>
        <a:xfrm>
          <a:off x="13004800" y="97922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4" name="円/楕円 263"/>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5"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149352</xdr:rowOff>
    </xdr:from>
    <xdr:to>
      <xdr:col>22</xdr:col>
      <xdr:colOff>615950</xdr:colOff>
      <xdr:row>57</xdr:row>
      <xdr:rowOff>79502</xdr:rowOff>
    </xdr:to>
    <xdr:sp macro="" textlink="">
      <xdr:nvSpPr>
        <xdr:cNvPr id="266" name="円/楕円 265"/>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64279</xdr:rowOff>
    </xdr:from>
    <xdr:ext cx="736600" cy="259045"/>
    <xdr:sp macro="" textlink="">
      <xdr:nvSpPr>
        <xdr:cNvPr id="267" name="テキスト ボックス 266"/>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68" name="円/楕円 26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9" name="テキスト ボックス 26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0" name="円/楕円 269"/>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1" name="テキスト ボックス 270"/>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140208</xdr:rowOff>
    </xdr:from>
    <xdr:to>
      <xdr:col>19</xdr:col>
      <xdr:colOff>6350</xdr:colOff>
      <xdr:row>57</xdr:row>
      <xdr:rowOff>70358</xdr:rowOff>
    </xdr:to>
    <xdr:sp macro="" textlink="">
      <xdr:nvSpPr>
        <xdr:cNvPr id="272" name="円/楕円 271"/>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55135</xdr:rowOff>
    </xdr:from>
    <xdr:ext cx="762000" cy="259045"/>
    <xdr:sp macro="" textlink="">
      <xdr:nvSpPr>
        <xdr:cNvPr id="273" name="テキスト ボックス 272"/>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類似団体の平均より</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回って</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要因として、</a:t>
          </a:r>
          <a:r>
            <a:rPr kumimoji="1" lang="ja-JP" altLang="en-US" sz="1300">
              <a:solidFill>
                <a:schemeClr val="dk1"/>
              </a:solidFill>
              <a:effectLst/>
              <a:latin typeface="+mn-lt"/>
              <a:ea typeface="+mn-ea"/>
              <a:cs typeface="+mn-cs"/>
            </a:rPr>
            <a:t>一部事務組合への負担金や各種団体への補助金が多額となっていることが挙げられる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、今まで以上に事業の見直しや廃止を行うことで</a:t>
          </a:r>
          <a:r>
            <a:rPr kumimoji="1" lang="ja-JP" altLang="ja-JP" sz="1300">
              <a:solidFill>
                <a:schemeClr val="dk1"/>
              </a:solidFill>
              <a:effectLst/>
              <a:latin typeface="+mn-lt"/>
              <a:ea typeface="+mn-ea"/>
              <a:cs typeface="+mn-cs"/>
            </a:rPr>
            <a:t>、類似団体平均の水準を下回るよう努める。</a:t>
          </a:r>
          <a:endParaRPr kumimoji="1" lang="en-US" altLang="ja-JP" sz="130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122428</xdr:rowOff>
    </xdr:to>
    <xdr:cxnSp macro="">
      <xdr:nvCxnSpPr>
        <xdr:cNvPr id="303" name="直線コネクタ 302"/>
        <xdr:cNvCxnSpPr/>
      </xdr:nvCxnSpPr>
      <xdr:spPr>
        <a:xfrm>
          <a:off x="15671800" y="629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127000</xdr:rowOff>
    </xdr:to>
    <xdr:cxnSp macro="">
      <xdr:nvCxnSpPr>
        <xdr:cNvPr id="306" name="直線コネクタ 305"/>
        <xdr:cNvCxnSpPr/>
      </xdr:nvCxnSpPr>
      <xdr:spPr>
        <a:xfrm flipV="1">
          <a:off x="14782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127000</xdr:rowOff>
    </xdr:to>
    <xdr:cxnSp macro="">
      <xdr:nvCxnSpPr>
        <xdr:cNvPr id="309" name="直線コネクタ 308"/>
        <xdr:cNvCxnSpPr/>
      </xdr:nvCxnSpPr>
      <xdr:spPr>
        <a:xfrm>
          <a:off x="13893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149860</xdr:rowOff>
    </xdr:to>
    <xdr:cxnSp macro="">
      <xdr:nvCxnSpPr>
        <xdr:cNvPr id="312" name="直線コネクタ 311"/>
        <xdr:cNvCxnSpPr/>
      </xdr:nvCxnSpPr>
      <xdr:spPr>
        <a:xfrm flipV="1">
          <a:off x="13004800" y="6290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2" name="円/楕円 321"/>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43705</xdr:rowOff>
    </xdr:from>
    <xdr:ext cx="762000" cy="259045"/>
    <xdr:sp macro="" textlink="">
      <xdr:nvSpPr>
        <xdr:cNvPr id="323"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4" name="円/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25" name="テキスト ボックス 32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26" name="円/楕円 325"/>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7" name="テキスト ボックス 326"/>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28" name="円/楕円 327"/>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29" name="テキスト ボックス 328"/>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0" name="円/楕円 329"/>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1" name="テキスト ボックス 330"/>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昨年度に比べ</a:t>
          </a:r>
          <a:r>
            <a:rPr kumimoji="1" lang="en-US" altLang="ja-JP" sz="1300">
              <a:solidFill>
                <a:schemeClr val="dk1"/>
              </a:solidFill>
              <a:effectLst/>
              <a:latin typeface="+mn-ea"/>
              <a:ea typeface="+mn-ea"/>
              <a:cs typeface="+mn-cs"/>
            </a:rPr>
            <a:t>0.3</a:t>
          </a:r>
          <a:r>
            <a:rPr kumimoji="1" lang="ja-JP" altLang="en-US" sz="1300">
              <a:solidFill>
                <a:schemeClr val="dk1"/>
              </a:solidFill>
              <a:effectLst/>
              <a:latin typeface="+mn-ea"/>
              <a:ea typeface="+mn-ea"/>
              <a:cs typeface="+mn-cs"/>
            </a:rPr>
            <a:t>ポイント増となったが</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公債費は減少傾向にあり、</a:t>
          </a:r>
          <a:r>
            <a:rPr kumimoji="1" lang="ja-JP" altLang="ja-JP" sz="1300">
              <a:solidFill>
                <a:schemeClr val="dk1"/>
              </a:solidFill>
              <a:effectLst/>
              <a:latin typeface="+mn-ea"/>
              <a:ea typeface="+mn-ea"/>
              <a:cs typeface="+mn-cs"/>
            </a:rPr>
            <a:t>類似団体平均とほぼ同水準</a:t>
          </a:r>
          <a:r>
            <a:rPr kumimoji="1" lang="ja-JP" altLang="en-US" sz="1300">
              <a:solidFill>
                <a:schemeClr val="dk1"/>
              </a:solidFill>
              <a:effectLst/>
              <a:latin typeface="+mn-ea"/>
              <a:ea typeface="+mn-ea"/>
              <a:cs typeface="+mn-cs"/>
            </a:rPr>
            <a:t>を維持している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今後も、事業の内容を十分に検討し、必要性や緊急性を考慮した地方債の発行により起債額を抑制するほか、借入先の見直しによる利率低減を行うことで、類似団体平均の水準を下回るよう努める。</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20320</xdr:rowOff>
    </xdr:from>
    <xdr:to>
      <xdr:col>7</xdr:col>
      <xdr:colOff>15875</xdr:colOff>
      <xdr:row>77</xdr:row>
      <xdr:rowOff>31750</xdr:rowOff>
    </xdr:to>
    <xdr:cxnSp macro="">
      <xdr:nvCxnSpPr>
        <xdr:cNvPr id="363" name="直線コネクタ 362"/>
        <xdr:cNvCxnSpPr/>
      </xdr:nvCxnSpPr>
      <xdr:spPr>
        <a:xfrm>
          <a:off x="3987800" y="132219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20320</xdr:rowOff>
    </xdr:from>
    <xdr:to>
      <xdr:col>5</xdr:col>
      <xdr:colOff>549275</xdr:colOff>
      <xdr:row>77</xdr:row>
      <xdr:rowOff>27939</xdr:rowOff>
    </xdr:to>
    <xdr:cxnSp macro="">
      <xdr:nvCxnSpPr>
        <xdr:cNvPr id="366" name="直線コネクタ 365"/>
        <xdr:cNvCxnSpPr/>
      </xdr:nvCxnSpPr>
      <xdr:spPr>
        <a:xfrm flipV="1">
          <a:off x="3098800" y="13221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27939</xdr:rowOff>
    </xdr:from>
    <xdr:to>
      <xdr:col>4</xdr:col>
      <xdr:colOff>346075</xdr:colOff>
      <xdr:row>77</xdr:row>
      <xdr:rowOff>54611</xdr:rowOff>
    </xdr:to>
    <xdr:cxnSp macro="">
      <xdr:nvCxnSpPr>
        <xdr:cNvPr id="369" name="直線コネクタ 368"/>
        <xdr:cNvCxnSpPr/>
      </xdr:nvCxnSpPr>
      <xdr:spPr>
        <a:xfrm flipV="1">
          <a:off x="2209800" y="132295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54611</xdr:rowOff>
    </xdr:from>
    <xdr:to>
      <xdr:col>3</xdr:col>
      <xdr:colOff>142875</xdr:colOff>
      <xdr:row>77</xdr:row>
      <xdr:rowOff>81280</xdr:rowOff>
    </xdr:to>
    <xdr:cxnSp macro="">
      <xdr:nvCxnSpPr>
        <xdr:cNvPr id="372" name="直線コネクタ 371"/>
        <xdr:cNvCxnSpPr/>
      </xdr:nvCxnSpPr>
      <xdr:spPr>
        <a:xfrm flipV="1">
          <a:off x="1320800" y="13256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82" name="円/楕円 381"/>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124477</xdr:rowOff>
    </xdr:from>
    <xdr:ext cx="762000" cy="259045"/>
    <xdr:sp macro="" textlink="">
      <xdr:nvSpPr>
        <xdr:cNvPr id="383"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140970</xdr:rowOff>
    </xdr:from>
    <xdr:to>
      <xdr:col>5</xdr:col>
      <xdr:colOff>600075</xdr:colOff>
      <xdr:row>77</xdr:row>
      <xdr:rowOff>71120</xdr:rowOff>
    </xdr:to>
    <xdr:sp macro="" textlink="">
      <xdr:nvSpPr>
        <xdr:cNvPr id="384" name="円/楕円 383"/>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55897</xdr:rowOff>
    </xdr:from>
    <xdr:ext cx="736600" cy="259045"/>
    <xdr:sp macro="" textlink="">
      <xdr:nvSpPr>
        <xdr:cNvPr id="385" name="テキスト ボックス 384"/>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148589</xdr:rowOff>
    </xdr:from>
    <xdr:to>
      <xdr:col>4</xdr:col>
      <xdr:colOff>396875</xdr:colOff>
      <xdr:row>77</xdr:row>
      <xdr:rowOff>78739</xdr:rowOff>
    </xdr:to>
    <xdr:sp macro="" textlink="">
      <xdr:nvSpPr>
        <xdr:cNvPr id="386" name="円/楕円 385"/>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63516</xdr:rowOff>
    </xdr:from>
    <xdr:ext cx="762000" cy="259045"/>
    <xdr:sp macro="" textlink="">
      <xdr:nvSpPr>
        <xdr:cNvPr id="387" name="テキスト ボックス 386"/>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88" name="円/楕円 387"/>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9" name="テキスト ボックス 388"/>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30480</xdr:rowOff>
    </xdr:from>
    <xdr:to>
      <xdr:col>1</xdr:col>
      <xdr:colOff>676275</xdr:colOff>
      <xdr:row>77</xdr:row>
      <xdr:rowOff>132080</xdr:rowOff>
    </xdr:to>
    <xdr:sp macro="" textlink="">
      <xdr:nvSpPr>
        <xdr:cNvPr id="390" name="円/楕円 389"/>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116857</xdr:rowOff>
    </xdr:from>
    <xdr:ext cx="762000" cy="259045"/>
    <xdr:sp macro="" textlink="">
      <xdr:nvSpPr>
        <xdr:cNvPr id="391" name="テキスト ボックス 390"/>
        <xdr:cNvSpPr txBox="1"/>
      </xdr:nvSpPr>
      <xdr:spPr>
        <a:xfrm>
          <a:off x="939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類似団体平均とほぼ同水準にあるが、扶助費及びその他において類似団体平均より大幅に上回っていることから、今後、これらの経費の抑制に努める。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56787</xdr:rowOff>
    </xdr:from>
    <xdr:to>
      <xdr:col>24</xdr:col>
      <xdr:colOff>31750</xdr:colOff>
      <xdr:row>77</xdr:row>
      <xdr:rowOff>86179</xdr:rowOff>
    </xdr:to>
    <xdr:cxnSp macro="">
      <xdr:nvCxnSpPr>
        <xdr:cNvPr id="426" name="直線コネクタ 425"/>
        <xdr:cNvCxnSpPr/>
      </xdr:nvCxnSpPr>
      <xdr:spPr>
        <a:xfrm>
          <a:off x="15671800" y="1325843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56787</xdr:rowOff>
    </xdr:from>
    <xdr:to>
      <xdr:col>22</xdr:col>
      <xdr:colOff>565150</xdr:colOff>
      <xdr:row>77</xdr:row>
      <xdr:rowOff>82913</xdr:rowOff>
    </xdr:to>
    <xdr:cxnSp macro="">
      <xdr:nvCxnSpPr>
        <xdr:cNvPr id="429" name="直線コネクタ 428"/>
        <xdr:cNvCxnSpPr/>
      </xdr:nvCxnSpPr>
      <xdr:spPr>
        <a:xfrm flipV="1">
          <a:off x="14782800" y="132584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162923</xdr:rowOff>
    </xdr:from>
    <xdr:to>
      <xdr:col>21</xdr:col>
      <xdr:colOff>361950</xdr:colOff>
      <xdr:row>77</xdr:row>
      <xdr:rowOff>82913</xdr:rowOff>
    </xdr:to>
    <xdr:cxnSp macro="">
      <xdr:nvCxnSpPr>
        <xdr:cNvPr id="432" name="直線コネクタ 431"/>
        <xdr:cNvCxnSpPr/>
      </xdr:nvCxnSpPr>
      <xdr:spPr>
        <a:xfrm>
          <a:off x="13893800" y="131931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146594</xdr:rowOff>
    </xdr:from>
    <xdr:to>
      <xdr:col>20</xdr:col>
      <xdr:colOff>158750</xdr:colOff>
      <xdr:row>76</xdr:row>
      <xdr:rowOff>162923</xdr:rowOff>
    </xdr:to>
    <xdr:cxnSp macro="">
      <xdr:nvCxnSpPr>
        <xdr:cNvPr id="435" name="直線コネクタ 434"/>
        <xdr:cNvCxnSpPr/>
      </xdr:nvCxnSpPr>
      <xdr:spPr>
        <a:xfrm>
          <a:off x="13004800" y="131767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35379</xdr:rowOff>
    </xdr:from>
    <xdr:to>
      <xdr:col>24</xdr:col>
      <xdr:colOff>82550</xdr:colOff>
      <xdr:row>77</xdr:row>
      <xdr:rowOff>136979</xdr:rowOff>
    </xdr:to>
    <xdr:sp macro="" textlink="">
      <xdr:nvSpPr>
        <xdr:cNvPr id="445" name="円/楕円 444"/>
        <xdr:cNvSpPr/>
      </xdr:nvSpPr>
      <xdr:spPr>
        <a:xfrm>
          <a:off x="164592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7456</xdr:rowOff>
    </xdr:from>
    <xdr:ext cx="762000" cy="259045"/>
    <xdr:sp macro="" textlink="">
      <xdr:nvSpPr>
        <xdr:cNvPr id="446" name="公債費以外該当値テキスト"/>
        <xdr:cNvSpPr txBox="1"/>
      </xdr:nvSpPr>
      <xdr:spPr>
        <a:xfrm>
          <a:off x="165989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5987</xdr:rowOff>
    </xdr:from>
    <xdr:to>
      <xdr:col>22</xdr:col>
      <xdr:colOff>615950</xdr:colOff>
      <xdr:row>77</xdr:row>
      <xdr:rowOff>107587</xdr:rowOff>
    </xdr:to>
    <xdr:sp macro="" textlink="">
      <xdr:nvSpPr>
        <xdr:cNvPr id="447" name="円/楕円 446"/>
        <xdr:cNvSpPr/>
      </xdr:nvSpPr>
      <xdr:spPr>
        <a:xfrm>
          <a:off x="15621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92364</xdr:rowOff>
    </xdr:from>
    <xdr:ext cx="736600" cy="259045"/>
    <xdr:sp macro="" textlink="">
      <xdr:nvSpPr>
        <xdr:cNvPr id="448" name="テキスト ボックス 447"/>
        <xdr:cNvSpPr txBox="1"/>
      </xdr:nvSpPr>
      <xdr:spPr>
        <a:xfrm>
          <a:off x="15290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32113</xdr:rowOff>
    </xdr:from>
    <xdr:to>
      <xdr:col>21</xdr:col>
      <xdr:colOff>412750</xdr:colOff>
      <xdr:row>77</xdr:row>
      <xdr:rowOff>133713</xdr:rowOff>
    </xdr:to>
    <xdr:sp macro="" textlink="">
      <xdr:nvSpPr>
        <xdr:cNvPr id="449" name="円/楕円 448"/>
        <xdr:cNvSpPr/>
      </xdr:nvSpPr>
      <xdr:spPr>
        <a:xfrm>
          <a:off x="14732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118490</xdr:rowOff>
    </xdr:from>
    <xdr:ext cx="762000" cy="259045"/>
    <xdr:sp macro="" textlink="">
      <xdr:nvSpPr>
        <xdr:cNvPr id="450" name="テキスト ボックス 449"/>
        <xdr:cNvSpPr txBox="1"/>
      </xdr:nvSpPr>
      <xdr:spPr>
        <a:xfrm>
          <a:off x="14401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112123</xdr:rowOff>
    </xdr:from>
    <xdr:to>
      <xdr:col>20</xdr:col>
      <xdr:colOff>209550</xdr:colOff>
      <xdr:row>77</xdr:row>
      <xdr:rowOff>42273</xdr:rowOff>
    </xdr:to>
    <xdr:sp macro="" textlink="">
      <xdr:nvSpPr>
        <xdr:cNvPr id="451" name="円/楕円 450"/>
        <xdr:cNvSpPr/>
      </xdr:nvSpPr>
      <xdr:spPr>
        <a:xfrm>
          <a:off x="13843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52" name="テキスト ボックス 451"/>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95794</xdr:rowOff>
    </xdr:from>
    <xdr:to>
      <xdr:col>19</xdr:col>
      <xdr:colOff>6350</xdr:colOff>
      <xdr:row>77</xdr:row>
      <xdr:rowOff>25944</xdr:rowOff>
    </xdr:to>
    <xdr:sp macro="" textlink="">
      <xdr:nvSpPr>
        <xdr:cNvPr id="453" name="円/楕円 452"/>
        <xdr:cNvSpPr/>
      </xdr:nvSpPr>
      <xdr:spPr>
        <a:xfrm>
          <a:off x="12954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10721</xdr:rowOff>
    </xdr:from>
    <xdr:ext cx="762000" cy="259045"/>
    <xdr:sp macro="" textlink="">
      <xdr:nvSpPr>
        <xdr:cNvPr id="454" name="テキスト ボックス 453"/>
        <xdr:cNvSpPr txBox="1"/>
      </xdr:nvSpPr>
      <xdr:spPr>
        <a:xfrm>
          <a:off x="126238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北海道仁木町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41054</xdr:rowOff>
    </xdr:from>
    <xdr:to>
      <xdr:col>4</xdr:col>
      <xdr:colOff>1117600</xdr:colOff>
      <xdr:row>17</xdr:row>
      <xdr:rowOff>54269</xdr:rowOff>
    </xdr:to>
    <xdr:cxnSp macro="">
      <xdr:nvCxnSpPr>
        <xdr:cNvPr id="47" name="直線コネクタ 46"/>
        <xdr:cNvCxnSpPr/>
      </xdr:nvCxnSpPr>
      <xdr:spPr bwMode="auto">
        <a:xfrm flipV="1">
          <a:off x="5003800" y="3003329"/>
          <a:ext cx="647700" cy="13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54269</xdr:rowOff>
    </xdr:from>
    <xdr:to>
      <xdr:col>4</xdr:col>
      <xdr:colOff>469900</xdr:colOff>
      <xdr:row>17</xdr:row>
      <xdr:rowOff>80110</xdr:rowOff>
    </xdr:to>
    <xdr:cxnSp macro="">
      <xdr:nvCxnSpPr>
        <xdr:cNvPr id="50" name="直線コネクタ 49"/>
        <xdr:cNvCxnSpPr/>
      </xdr:nvCxnSpPr>
      <xdr:spPr bwMode="auto">
        <a:xfrm flipV="1">
          <a:off x="4305300" y="3016544"/>
          <a:ext cx="698500" cy="25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80110</xdr:rowOff>
    </xdr:from>
    <xdr:to>
      <xdr:col>3</xdr:col>
      <xdr:colOff>904875</xdr:colOff>
      <xdr:row>17</xdr:row>
      <xdr:rowOff>114650</xdr:rowOff>
    </xdr:to>
    <xdr:cxnSp macro="">
      <xdr:nvCxnSpPr>
        <xdr:cNvPr id="53" name="直線コネクタ 52"/>
        <xdr:cNvCxnSpPr/>
      </xdr:nvCxnSpPr>
      <xdr:spPr bwMode="auto">
        <a:xfrm flipV="1">
          <a:off x="3606800" y="3042385"/>
          <a:ext cx="698500" cy="34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114650</xdr:rowOff>
    </xdr:from>
    <xdr:to>
      <xdr:col>3</xdr:col>
      <xdr:colOff>206375</xdr:colOff>
      <xdr:row>17</xdr:row>
      <xdr:rowOff>116405</xdr:rowOff>
    </xdr:to>
    <xdr:cxnSp macro="">
      <xdr:nvCxnSpPr>
        <xdr:cNvPr id="56" name="直線コネクタ 55"/>
        <xdr:cNvCxnSpPr/>
      </xdr:nvCxnSpPr>
      <xdr:spPr bwMode="auto">
        <a:xfrm flipV="1">
          <a:off x="2908300" y="3076925"/>
          <a:ext cx="698500" cy="1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161704</xdr:rowOff>
    </xdr:from>
    <xdr:to>
      <xdr:col>5</xdr:col>
      <xdr:colOff>34925</xdr:colOff>
      <xdr:row>17</xdr:row>
      <xdr:rowOff>91854</xdr:rowOff>
    </xdr:to>
    <xdr:sp macro="" textlink="">
      <xdr:nvSpPr>
        <xdr:cNvPr id="66" name="円/楕円 65"/>
        <xdr:cNvSpPr/>
      </xdr:nvSpPr>
      <xdr:spPr bwMode="auto">
        <a:xfrm>
          <a:off x="5600700" y="295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133781</xdr:rowOff>
    </xdr:from>
    <xdr:ext cx="762000" cy="259045"/>
    <xdr:sp macro="" textlink="">
      <xdr:nvSpPr>
        <xdr:cNvPr id="67" name="人口1人当たり決算額の推移該当値テキスト130"/>
        <xdr:cNvSpPr txBox="1"/>
      </xdr:nvSpPr>
      <xdr:spPr>
        <a:xfrm>
          <a:off x="5740400" y="292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208,430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3469</xdr:rowOff>
    </xdr:from>
    <xdr:to>
      <xdr:col>4</xdr:col>
      <xdr:colOff>520700</xdr:colOff>
      <xdr:row>17</xdr:row>
      <xdr:rowOff>105069</xdr:rowOff>
    </xdr:to>
    <xdr:sp macro="" textlink="">
      <xdr:nvSpPr>
        <xdr:cNvPr id="68" name="円/楕円 67"/>
        <xdr:cNvSpPr/>
      </xdr:nvSpPr>
      <xdr:spPr bwMode="auto">
        <a:xfrm>
          <a:off x="4953000" y="2965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89846</xdr:rowOff>
    </xdr:from>
    <xdr:ext cx="736600" cy="259045"/>
    <xdr:sp macro="" textlink="">
      <xdr:nvSpPr>
        <xdr:cNvPr id="69" name="テキスト ボックス 68"/>
        <xdr:cNvSpPr txBox="1"/>
      </xdr:nvSpPr>
      <xdr:spPr>
        <a:xfrm>
          <a:off x="4622800" y="305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202,649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29310</xdr:rowOff>
    </xdr:from>
    <xdr:to>
      <xdr:col>3</xdr:col>
      <xdr:colOff>955675</xdr:colOff>
      <xdr:row>17</xdr:row>
      <xdr:rowOff>130910</xdr:rowOff>
    </xdr:to>
    <xdr:sp macro="" textlink="">
      <xdr:nvSpPr>
        <xdr:cNvPr id="70" name="円/楕円 69"/>
        <xdr:cNvSpPr/>
      </xdr:nvSpPr>
      <xdr:spPr bwMode="auto">
        <a:xfrm>
          <a:off x="4254500" y="2991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115687</xdr:rowOff>
    </xdr:from>
    <xdr:ext cx="762000" cy="259045"/>
    <xdr:sp macro="" textlink="">
      <xdr:nvSpPr>
        <xdr:cNvPr id="71" name="テキスト ボックス 70"/>
        <xdr:cNvSpPr txBox="1"/>
      </xdr:nvSpPr>
      <xdr:spPr>
        <a:xfrm>
          <a:off x="3924300" y="307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191,345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63850</xdr:rowOff>
    </xdr:from>
    <xdr:to>
      <xdr:col>3</xdr:col>
      <xdr:colOff>257175</xdr:colOff>
      <xdr:row>17</xdr:row>
      <xdr:rowOff>165450</xdr:rowOff>
    </xdr:to>
    <xdr:sp macro="" textlink="">
      <xdr:nvSpPr>
        <xdr:cNvPr id="72" name="円/楕円 71"/>
        <xdr:cNvSpPr/>
      </xdr:nvSpPr>
      <xdr:spPr bwMode="auto">
        <a:xfrm>
          <a:off x="3556000" y="302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150227</xdr:rowOff>
    </xdr:from>
    <xdr:ext cx="762000" cy="259045"/>
    <xdr:sp macro="" textlink="">
      <xdr:nvSpPr>
        <xdr:cNvPr id="73" name="テキスト ボックス 72"/>
        <xdr:cNvSpPr txBox="1"/>
      </xdr:nvSpPr>
      <xdr:spPr>
        <a:xfrm>
          <a:off x="3225800" y="311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176,236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65605</xdr:rowOff>
    </xdr:from>
    <xdr:to>
      <xdr:col>2</xdr:col>
      <xdr:colOff>692150</xdr:colOff>
      <xdr:row>17</xdr:row>
      <xdr:rowOff>167205</xdr:rowOff>
    </xdr:to>
    <xdr:sp macro="" textlink="">
      <xdr:nvSpPr>
        <xdr:cNvPr id="74" name="円/楕円 73"/>
        <xdr:cNvSpPr/>
      </xdr:nvSpPr>
      <xdr:spPr bwMode="auto">
        <a:xfrm>
          <a:off x="2857500" y="302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151982</xdr:rowOff>
    </xdr:from>
    <xdr:ext cx="762000" cy="259045"/>
    <xdr:sp macro="" textlink="">
      <xdr:nvSpPr>
        <xdr:cNvPr id="75" name="テキスト ボックス 74"/>
        <xdr:cNvSpPr txBox="1"/>
      </xdr:nvSpPr>
      <xdr:spPr>
        <a:xfrm>
          <a:off x="2527300" y="311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146230</xdr:rowOff>
    </xdr:from>
    <xdr:to>
      <xdr:col>4</xdr:col>
      <xdr:colOff>1117600</xdr:colOff>
      <xdr:row>35</xdr:row>
      <xdr:rowOff>192787</xdr:rowOff>
    </xdr:to>
    <xdr:cxnSp macro="">
      <xdr:nvCxnSpPr>
        <xdr:cNvPr id="106" name="直線コネクタ 105"/>
        <xdr:cNvCxnSpPr/>
      </xdr:nvCxnSpPr>
      <xdr:spPr bwMode="auto">
        <a:xfrm>
          <a:off x="5003800" y="6756580"/>
          <a:ext cx="647700" cy="4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177564</xdr:rowOff>
    </xdr:from>
    <xdr:ext cx="762000" cy="259045"/>
    <xdr:sp macro="" textlink="">
      <xdr:nvSpPr>
        <xdr:cNvPr id="107" name="人口1人当たり決算額の推移平均値テキスト445"/>
        <xdr:cNvSpPr txBox="1"/>
      </xdr:nvSpPr>
      <xdr:spPr>
        <a:xfrm>
          <a:off x="5740400" y="678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146230</xdr:rowOff>
    </xdr:from>
    <xdr:to>
      <xdr:col>4</xdr:col>
      <xdr:colOff>469900</xdr:colOff>
      <xdr:row>35</xdr:row>
      <xdr:rowOff>164728</xdr:rowOff>
    </xdr:to>
    <xdr:cxnSp macro="">
      <xdr:nvCxnSpPr>
        <xdr:cNvPr id="109" name="直線コネクタ 108"/>
        <xdr:cNvCxnSpPr/>
      </xdr:nvCxnSpPr>
      <xdr:spPr bwMode="auto">
        <a:xfrm flipV="1">
          <a:off x="4305300" y="6756580"/>
          <a:ext cx="698500" cy="18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139998</xdr:rowOff>
    </xdr:from>
    <xdr:to>
      <xdr:col>3</xdr:col>
      <xdr:colOff>904875</xdr:colOff>
      <xdr:row>35</xdr:row>
      <xdr:rowOff>164728</xdr:rowOff>
    </xdr:to>
    <xdr:cxnSp macro="">
      <xdr:nvCxnSpPr>
        <xdr:cNvPr id="112" name="直線コネクタ 111"/>
        <xdr:cNvCxnSpPr/>
      </xdr:nvCxnSpPr>
      <xdr:spPr bwMode="auto">
        <a:xfrm>
          <a:off x="3606800" y="6750348"/>
          <a:ext cx="698500" cy="24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107710</xdr:rowOff>
    </xdr:from>
    <xdr:to>
      <xdr:col>3</xdr:col>
      <xdr:colOff>206375</xdr:colOff>
      <xdr:row>35</xdr:row>
      <xdr:rowOff>139998</xdr:rowOff>
    </xdr:to>
    <xdr:cxnSp macro="">
      <xdr:nvCxnSpPr>
        <xdr:cNvPr id="115" name="直線コネクタ 114"/>
        <xdr:cNvCxnSpPr/>
      </xdr:nvCxnSpPr>
      <xdr:spPr bwMode="auto">
        <a:xfrm>
          <a:off x="2908300" y="6718060"/>
          <a:ext cx="698500" cy="3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141987</xdr:rowOff>
    </xdr:from>
    <xdr:to>
      <xdr:col>5</xdr:col>
      <xdr:colOff>34925</xdr:colOff>
      <xdr:row>35</xdr:row>
      <xdr:rowOff>243587</xdr:rowOff>
    </xdr:to>
    <xdr:sp macro="" textlink="">
      <xdr:nvSpPr>
        <xdr:cNvPr id="125" name="円/楕円 124"/>
        <xdr:cNvSpPr/>
      </xdr:nvSpPr>
      <xdr:spPr bwMode="auto">
        <a:xfrm>
          <a:off x="5600700" y="6752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329964</xdr:rowOff>
    </xdr:from>
    <xdr:ext cx="762000" cy="259045"/>
    <xdr:sp macro="" textlink="">
      <xdr:nvSpPr>
        <xdr:cNvPr id="126" name="人口1人当たり決算額の推移該当値テキスト445"/>
        <xdr:cNvSpPr txBox="1"/>
      </xdr:nvSpPr>
      <xdr:spPr>
        <a:xfrm>
          <a:off x="5740400" y="659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48,111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95430</xdr:rowOff>
    </xdr:from>
    <xdr:to>
      <xdr:col>4</xdr:col>
      <xdr:colOff>520700</xdr:colOff>
      <xdr:row>35</xdr:row>
      <xdr:rowOff>197030</xdr:rowOff>
    </xdr:to>
    <xdr:sp macro="" textlink="">
      <xdr:nvSpPr>
        <xdr:cNvPr id="127" name="円/楕円 126"/>
        <xdr:cNvSpPr/>
      </xdr:nvSpPr>
      <xdr:spPr bwMode="auto">
        <a:xfrm>
          <a:off x="4953000" y="6705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207207</xdr:rowOff>
    </xdr:from>
    <xdr:ext cx="736600" cy="259045"/>
    <xdr:sp macro="" textlink="">
      <xdr:nvSpPr>
        <xdr:cNvPr id="128" name="テキスト ボックス 127"/>
        <xdr:cNvSpPr txBox="1"/>
      </xdr:nvSpPr>
      <xdr:spPr>
        <a:xfrm>
          <a:off x="4622800" y="647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113928</xdr:rowOff>
    </xdr:from>
    <xdr:to>
      <xdr:col>3</xdr:col>
      <xdr:colOff>955675</xdr:colOff>
      <xdr:row>35</xdr:row>
      <xdr:rowOff>215528</xdr:rowOff>
    </xdr:to>
    <xdr:sp macro="" textlink="">
      <xdr:nvSpPr>
        <xdr:cNvPr id="129" name="円/楕円 128"/>
        <xdr:cNvSpPr/>
      </xdr:nvSpPr>
      <xdr:spPr bwMode="auto">
        <a:xfrm>
          <a:off x="4254500" y="672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225705</xdr:rowOff>
    </xdr:from>
    <xdr:ext cx="762000" cy="259045"/>
    <xdr:sp macro="" textlink="">
      <xdr:nvSpPr>
        <xdr:cNvPr id="130" name="テキスト ボックス 129"/>
        <xdr:cNvSpPr txBox="1"/>
      </xdr:nvSpPr>
      <xdr:spPr>
        <a:xfrm>
          <a:off x="3924300" y="649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89198</xdr:rowOff>
    </xdr:from>
    <xdr:to>
      <xdr:col>3</xdr:col>
      <xdr:colOff>257175</xdr:colOff>
      <xdr:row>35</xdr:row>
      <xdr:rowOff>190798</xdr:rowOff>
    </xdr:to>
    <xdr:sp macro="" textlink="">
      <xdr:nvSpPr>
        <xdr:cNvPr id="131" name="円/楕円 130"/>
        <xdr:cNvSpPr/>
      </xdr:nvSpPr>
      <xdr:spPr bwMode="auto">
        <a:xfrm>
          <a:off x="3556000" y="6699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200975</xdr:rowOff>
    </xdr:from>
    <xdr:ext cx="762000" cy="259045"/>
    <xdr:sp macro="" textlink="">
      <xdr:nvSpPr>
        <xdr:cNvPr id="132" name="テキスト ボックス 131"/>
        <xdr:cNvSpPr txBox="1"/>
      </xdr:nvSpPr>
      <xdr:spPr>
        <a:xfrm>
          <a:off x="3225800" y="646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56910</xdr:rowOff>
    </xdr:from>
    <xdr:to>
      <xdr:col>2</xdr:col>
      <xdr:colOff>692150</xdr:colOff>
      <xdr:row>35</xdr:row>
      <xdr:rowOff>158510</xdr:rowOff>
    </xdr:to>
    <xdr:sp macro="" textlink="">
      <xdr:nvSpPr>
        <xdr:cNvPr id="133" name="円/楕円 132"/>
        <xdr:cNvSpPr/>
      </xdr:nvSpPr>
      <xdr:spPr bwMode="auto">
        <a:xfrm>
          <a:off x="2857500" y="6667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168688</xdr:rowOff>
    </xdr:from>
    <xdr:ext cx="762000" cy="259045"/>
    <xdr:sp macro="" textlink="">
      <xdr:nvSpPr>
        <xdr:cNvPr id="134" name="テキスト ボックス 133"/>
        <xdr:cNvSpPr txBox="1"/>
      </xdr:nvSpPr>
      <xdr:spPr>
        <a:xfrm>
          <a:off x="2527300" y="643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3,392
3,371
167.96
3,561,529
3,532,291
29,238
2,199,701
3,543,029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69226</xdr:rowOff>
    </xdr:from>
    <xdr:to>
      <xdr:col>6</xdr:col>
      <xdr:colOff>511175</xdr:colOff>
      <xdr:row>38</xdr:row>
      <xdr:rowOff>89601</xdr:rowOff>
    </xdr:to>
    <xdr:cxnSp macro="">
      <xdr:nvCxnSpPr>
        <xdr:cNvPr id="63" name="直線コネクタ 62"/>
        <xdr:cNvCxnSpPr/>
      </xdr:nvCxnSpPr>
      <xdr:spPr>
        <a:xfrm flipV="1">
          <a:off x="3797300" y="6584326"/>
          <a:ext cx="838200" cy="2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89601</xdr:rowOff>
    </xdr:from>
    <xdr:to>
      <xdr:col>5</xdr:col>
      <xdr:colOff>358775</xdr:colOff>
      <xdr:row>38</xdr:row>
      <xdr:rowOff>122562</xdr:rowOff>
    </xdr:to>
    <xdr:cxnSp macro="">
      <xdr:nvCxnSpPr>
        <xdr:cNvPr id="66" name="直線コネクタ 65"/>
        <xdr:cNvCxnSpPr/>
      </xdr:nvCxnSpPr>
      <xdr:spPr>
        <a:xfrm flipV="1">
          <a:off x="2908300" y="6604701"/>
          <a:ext cx="889000" cy="3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122562</xdr:rowOff>
    </xdr:from>
    <xdr:to>
      <xdr:col>4</xdr:col>
      <xdr:colOff>155575</xdr:colOff>
      <xdr:row>38</xdr:row>
      <xdr:rowOff>139850</xdr:rowOff>
    </xdr:to>
    <xdr:cxnSp macro="">
      <xdr:nvCxnSpPr>
        <xdr:cNvPr id="69" name="直線コネクタ 68"/>
        <xdr:cNvCxnSpPr/>
      </xdr:nvCxnSpPr>
      <xdr:spPr>
        <a:xfrm flipV="1">
          <a:off x="2019300" y="6637662"/>
          <a:ext cx="889000" cy="1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139850</xdr:rowOff>
    </xdr:from>
    <xdr:to>
      <xdr:col>2</xdr:col>
      <xdr:colOff>638175</xdr:colOff>
      <xdr:row>39</xdr:row>
      <xdr:rowOff>1681</xdr:rowOff>
    </xdr:to>
    <xdr:cxnSp macro="">
      <xdr:nvCxnSpPr>
        <xdr:cNvPr id="72" name="直線コネクタ 71"/>
        <xdr:cNvCxnSpPr/>
      </xdr:nvCxnSpPr>
      <xdr:spPr>
        <a:xfrm flipV="1">
          <a:off x="1130300" y="6654950"/>
          <a:ext cx="889000" cy="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18426</xdr:rowOff>
    </xdr:from>
    <xdr:to>
      <xdr:col>6</xdr:col>
      <xdr:colOff>561975</xdr:colOff>
      <xdr:row>38</xdr:row>
      <xdr:rowOff>120026</xdr:rowOff>
    </xdr:to>
    <xdr:sp macro="" textlink="">
      <xdr:nvSpPr>
        <xdr:cNvPr id="82" name="円/楕円 81"/>
        <xdr:cNvSpPr/>
      </xdr:nvSpPr>
      <xdr:spPr>
        <a:xfrm>
          <a:off x="4584700" y="65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168303</xdr:rowOff>
    </xdr:from>
    <xdr:ext cx="599010" cy="259045"/>
    <xdr:sp macro="" textlink="">
      <xdr:nvSpPr>
        <xdr:cNvPr id="83" name="人件費該当値テキスト"/>
        <xdr:cNvSpPr txBox="1"/>
      </xdr:nvSpPr>
      <xdr:spPr>
        <a:xfrm>
          <a:off x="4686300" y="651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161,580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38801</xdr:rowOff>
    </xdr:from>
    <xdr:to>
      <xdr:col>5</xdr:col>
      <xdr:colOff>409575</xdr:colOff>
      <xdr:row>38</xdr:row>
      <xdr:rowOff>140401</xdr:rowOff>
    </xdr:to>
    <xdr:sp macro="" textlink="">
      <xdr:nvSpPr>
        <xdr:cNvPr id="84" name="円/楕円 83"/>
        <xdr:cNvSpPr/>
      </xdr:nvSpPr>
      <xdr:spPr>
        <a:xfrm>
          <a:off x="3746500" y="65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131528</xdr:rowOff>
    </xdr:from>
    <xdr:ext cx="599010" cy="259045"/>
    <xdr:sp macro="" textlink="">
      <xdr:nvSpPr>
        <xdr:cNvPr id="85" name="テキスト ボックス 84"/>
        <xdr:cNvSpPr txBox="1"/>
      </xdr:nvSpPr>
      <xdr:spPr>
        <a:xfrm>
          <a:off x="3497794" y="664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155,341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71762</xdr:rowOff>
    </xdr:from>
    <xdr:to>
      <xdr:col>4</xdr:col>
      <xdr:colOff>206375</xdr:colOff>
      <xdr:row>39</xdr:row>
      <xdr:rowOff>1912</xdr:rowOff>
    </xdr:to>
    <xdr:sp macro="" textlink="">
      <xdr:nvSpPr>
        <xdr:cNvPr id="86" name="円/楕円 85"/>
        <xdr:cNvSpPr/>
      </xdr:nvSpPr>
      <xdr:spPr>
        <a:xfrm>
          <a:off x="2857500" y="658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164489</xdr:rowOff>
    </xdr:from>
    <xdr:ext cx="599010" cy="259045"/>
    <xdr:sp macro="" textlink="">
      <xdr:nvSpPr>
        <xdr:cNvPr id="87" name="テキスト ボックス 86"/>
        <xdr:cNvSpPr txBox="1"/>
      </xdr:nvSpPr>
      <xdr:spPr>
        <a:xfrm>
          <a:off x="2608794" y="667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145,248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89050</xdr:rowOff>
    </xdr:from>
    <xdr:to>
      <xdr:col>3</xdr:col>
      <xdr:colOff>3175</xdr:colOff>
      <xdr:row>39</xdr:row>
      <xdr:rowOff>19200</xdr:rowOff>
    </xdr:to>
    <xdr:sp macro="" textlink="">
      <xdr:nvSpPr>
        <xdr:cNvPr id="88" name="円/楕円 87"/>
        <xdr:cNvSpPr/>
      </xdr:nvSpPr>
      <xdr:spPr>
        <a:xfrm>
          <a:off x="1968500" y="66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10327</xdr:rowOff>
    </xdr:from>
    <xdr:ext cx="599010" cy="259045"/>
    <xdr:sp macro="" textlink="">
      <xdr:nvSpPr>
        <xdr:cNvPr id="89" name="テキスト ボックス 88"/>
        <xdr:cNvSpPr txBox="1"/>
      </xdr:nvSpPr>
      <xdr:spPr>
        <a:xfrm>
          <a:off x="1719794" y="669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139,954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122331</xdr:rowOff>
    </xdr:from>
    <xdr:to>
      <xdr:col>1</xdr:col>
      <xdr:colOff>485775</xdr:colOff>
      <xdr:row>39</xdr:row>
      <xdr:rowOff>52481</xdr:rowOff>
    </xdr:to>
    <xdr:sp macro="" textlink="">
      <xdr:nvSpPr>
        <xdr:cNvPr id="90" name="円/楕円 89"/>
        <xdr:cNvSpPr/>
      </xdr:nvSpPr>
      <xdr:spPr>
        <a:xfrm>
          <a:off x="1079500" y="663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43608</xdr:rowOff>
    </xdr:from>
    <xdr:ext cx="599010" cy="259045"/>
    <xdr:sp macro="" textlink="">
      <xdr:nvSpPr>
        <xdr:cNvPr id="91" name="テキスト ボックス 90"/>
        <xdr:cNvSpPr txBox="1"/>
      </xdr:nvSpPr>
      <xdr:spPr>
        <a:xfrm>
          <a:off x="830794" y="673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24164</xdr:rowOff>
    </xdr:from>
    <xdr:to>
      <xdr:col>6</xdr:col>
      <xdr:colOff>511175</xdr:colOff>
      <xdr:row>58</xdr:row>
      <xdr:rowOff>26697</xdr:rowOff>
    </xdr:to>
    <xdr:cxnSp macro="">
      <xdr:nvCxnSpPr>
        <xdr:cNvPr id="122" name="直線コネクタ 121"/>
        <xdr:cNvCxnSpPr/>
      </xdr:nvCxnSpPr>
      <xdr:spPr>
        <a:xfrm flipV="1">
          <a:off x="3797300" y="9968264"/>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26697</xdr:rowOff>
    </xdr:from>
    <xdr:to>
      <xdr:col>5</xdr:col>
      <xdr:colOff>358775</xdr:colOff>
      <xdr:row>58</xdr:row>
      <xdr:rowOff>53036</xdr:rowOff>
    </xdr:to>
    <xdr:cxnSp macro="">
      <xdr:nvCxnSpPr>
        <xdr:cNvPr id="125" name="直線コネクタ 124"/>
        <xdr:cNvCxnSpPr/>
      </xdr:nvCxnSpPr>
      <xdr:spPr>
        <a:xfrm flipV="1">
          <a:off x="2908300" y="9970797"/>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53036</xdr:rowOff>
    </xdr:from>
    <xdr:to>
      <xdr:col>4</xdr:col>
      <xdr:colOff>155575</xdr:colOff>
      <xdr:row>58</xdr:row>
      <xdr:rowOff>80062</xdr:rowOff>
    </xdr:to>
    <xdr:cxnSp macro="">
      <xdr:nvCxnSpPr>
        <xdr:cNvPr id="128" name="直線コネクタ 127"/>
        <xdr:cNvCxnSpPr/>
      </xdr:nvCxnSpPr>
      <xdr:spPr>
        <a:xfrm flipV="1">
          <a:off x="2019300" y="9997136"/>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80062</xdr:rowOff>
    </xdr:from>
    <xdr:to>
      <xdr:col>2</xdr:col>
      <xdr:colOff>638175</xdr:colOff>
      <xdr:row>58</xdr:row>
      <xdr:rowOff>83148</xdr:rowOff>
    </xdr:to>
    <xdr:cxnSp macro="">
      <xdr:nvCxnSpPr>
        <xdr:cNvPr id="131" name="直線コネクタ 130"/>
        <xdr:cNvCxnSpPr/>
      </xdr:nvCxnSpPr>
      <xdr:spPr>
        <a:xfrm flipV="1">
          <a:off x="1130300" y="10024162"/>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144814</xdr:rowOff>
    </xdr:from>
    <xdr:to>
      <xdr:col>6</xdr:col>
      <xdr:colOff>561975</xdr:colOff>
      <xdr:row>58</xdr:row>
      <xdr:rowOff>74964</xdr:rowOff>
    </xdr:to>
    <xdr:sp macro="" textlink="">
      <xdr:nvSpPr>
        <xdr:cNvPr id="141" name="円/楕円 140"/>
        <xdr:cNvSpPr/>
      </xdr:nvSpPr>
      <xdr:spPr>
        <a:xfrm>
          <a:off x="4584700" y="99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59741</xdr:rowOff>
    </xdr:from>
    <xdr:ext cx="599010" cy="259045"/>
    <xdr:sp macro="" textlink="">
      <xdr:nvSpPr>
        <xdr:cNvPr id="142" name="物件費該当値テキスト"/>
        <xdr:cNvSpPr txBox="1"/>
      </xdr:nvSpPr>
      <xdr:spPr>
        <a:xfrm>
          <a:off x="4686300" y="983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147347</xdr:rowOff>
    </xdr:from>
    <xdr:to>
      <xdr:col>5</xdr:col>
      <xdr:colOff>409575</xdr:colOff>
      <xdr:row>58</xdr:row>
      <xdr:rowOff>77497</xdr:rowOff>
    </xdr:to>
    <xdr:sp macro="" textlink="">
      <xdr:nvSpPr>
        <xdr:cNvPr id="143" name="円/楕円 142"/>
        <xdr:cNvSpPr/>
      </xdr:nvSpPr>
      <xdr:spPr>
        <a:xfrm>
          <a:off x="3746500" y="99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68624</xdr:rowOff>
    </xdr:from>
    <xdr:ext cx="599010" cy="259045"/>
    <xdr:sp macro="" textlink="">
      <xdr:nvSpPr>
        <xdr:cNvPr id="144" name="テキスト ボックス 143"/>
        <xdr:cNvSpPr txBox="1"/>
      </xdr:nvSpPr>
      <xdr:spPr>
        <a:xfrm>
          <a:off x="3497794" y="1001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2236</xdr:rowOff>
    </xdr:from>
    <xdr:to>
      <xdr:col>4</xdr:col>
      <xdr:colOff>206375</xdr:colOff>
      <xdr:row>58</xdr:row>
      <xdr:rowOff>103836</xdr:rowOff>
    </xdr:to>
    <xdr:sp macro="" textlink="">
      <xdr:nvSpPr>
        <xdr:cNvPr id="145" name="円/楕円 144"/>
        <xdr:cNvSpPr/>
      </xdr:nvSpPr>
      <xdr:spPr>
        <a:xfrm>
          <a:off x="2857500" y="994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94963</xdr:rowOff>
    </xdr:from>
    <xdr:ext cx="599010" cy="259045"/>
    <xdr:sp macro="" textlink="">
      <xdr:nvSpPr>
        <xdr:cNvPr id="146" name="テキスト ボックス 145"/>
        <xdr:cNvSpPr txBox="1"/>
      </xdr:nvSpPr>
      <xdr:spPr>
        <a:xfrm>
          <a:off x="2608794" y="1003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29262</xdr:rowOff>
    </xdr:from>
    <xdr:to>
      <xdr:col>3</xdr:col>
      <xdr:colOff>3175</xdr:colOff>
      <xdr:row>58</xdr:row>
      <xdr:rowOff>130862</xdr:rowOff>
    </xdr:to>
    <xdr:sp macro="" textlink="">
      <xdr:nvSpPr>
        <xdr:cNvPr id="147" name="円/楕円 146"/>
        <xdr:cNvSpPr/>
      </xdr:nvSpPr>
      <xdr:spPr>
        <a:xfrm>
          <a:off x="1968500" y="997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121989</xdr:rowOff>
    </xdr:from>
    <xdr:ext cx="599010" cy="259045"/>
    <xdr:sp macro="" textlink="">
      <xdr:nvSpPr>
        <xdr:cNvPr id="148" name="テキスト ボックス 147"/>
        <xdr:cNvSpPr txBox="1"/>
      </xdr:nvSpPr>
      <xdr:spPr>
        <a:xfrm>
          <a:off x="1719794" y="1006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116,524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32348</xdr:rowOff>
    </xdr:from>
    <xdr:to>
      <xdr:col>1</xdr:col>
      <xdr:colOff>485775</xdr:colOff>
      <xdr:row>58</xdr:row>
      <xdr:rowOff>133948</xdr:rowOff>
    </xdr:to>
    <xdr:sp macro="" textlink="">
      <xdr:nvSpPr>
        <xdr:cNvPr id="149" name="円/楕円 148"/>
        <xdr:cNvSpPr/>
      </xdr:nvSpPr>
      <xdr:spPr>
        <a:xfrm>
          <a:off x="1079500" y="99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125075</xdr:rowOff>
    </xdr:from>
    <xdr:ext cx="599010" cy="259045"/>
    <xdr:sp macro="" textlink="">
      <xdr:nvSpPr>
        <xdr:cNvPr id="150" name="テキスト ボックス 149"/>
        <xdr:cNvSpPr txBox="1"/>
      </xdr:nvSpPr>
      <xdr:spPr>
        <a:xfrm>
          <a:off x="830794" y="1006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144120</xdr:rowOff>
    </xdr:from>
    <xdr:to>
      <xdr:col>6</xdr:col>
      <xdr:colOff>511175</xdr:colOff>
      <xdr:row>76</xdr:row>
      <xdr:rowOff>114160</xdr:rowOff>
    </xdr:to>
    <xdr:cxnSp macro="">
      <xdr:nvCxnSpPr>
        <xdr:cNvPr id="179" name="直線コネクタ 178"/>
        <xdr:cNvCxnSpPr/>
      </xdr:nvCxnSpPr>
      <xdr:spPr>
        <a:xfrm flipV="1">
          <a:off x="3797300" y="13002870"/>
          <a:ext cx="838200" cy="1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114160</xdr:rowOff>
    </xdr:from>
    <xdr:to>
      <xdr:col>5</xdr:col>
      <xdr:colOff>358775</xdr:colOff>
      <xdr:row>76</xdr:row>
      <xdr:rowOff>157657</xdr:rowOff>
    </xdr:to>
    <xdr:cxnSp macro="">
      <xdr:nvCxnSpPr>
        <xdr:cNvPr id="182" name="直線コネクタ 181"/>
        <xdr:cNvCxnSpPr/>
      </xdr:nvCxnSpPr>
      <xdr:spPr>
        <a:xfrm flipV="1">
          <a:off x="2908300" y="13144360"/>
          <a:ext cx="889000" cy="4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157187</xdr:rowOff>
    </xdr:from>
    <xdr:to>
      <xdr:col>4</xdr:col>
      <xdr:colOff>155575</xdr:colOff>
      <xdr:row>76</xdr:row>
      <xdr:rowOff>157657</xdr:rowOff>
    </xdr:to>
    <xdr:cxnSp macro="">
      <xdr:nvCxnSpPr>
        <xdr:cNvPr id="185" name="直線コネクタ 184"/>
        <xdr:cNvCxnSpPr/>
      </xdr:nvCxnSpPr>
      <xdr:spPr>
        <a:xfrm>
          <a:off x="2019300" y="13187387"/>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157187</xdr:rowOff>
    </xdr:from>
    <xdr:to>
      <xdr:col>2</xdr:col>
      <xdr:colOff>638175</xdr:colOff>
      <xdr:row>77</xdr:row>
      <xdr:rowOff>75564</xdr:rowOff>
    </xdr:to>
    <xdr:cxnSp macro="">
      <xdr:nvCxnSpPr>
        <xdr:cNvPr id="188" name="直線コネクタ 187"/>
        <xdr:cNvCxnSpPr/>
      </xdr:nvCxnSpPr>
      <xdr:spPr>
        <a:xfrm flipV="1">
          <a:off x="1130300" y="13187387"/>
          <a:ext cx="889000" cy="8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93320</xdr:rowOff>
    </xdr:from>
    <xdr:to>
      <xdr:col>6</xdr:col>
      <xdr:colOff>561975</xdr:colOff>
      <xdr:row>76</xdr:row>
      <xdr:rowOff>23470</xdr:rowOff>
    </xdr:to>
    <xdr:sp macro="" textlink="">
      <xdr:nvSpPr>
        <xdr:cNvPr id="198" name="円/楕円 197"/>
        <xdr:cNvSpPr/>
      </xdr:nvSpPr>
      <xdr:spPr>
        <a:xfrm>
          <a:off x="4584700" y="129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116197</xdr:rowOff>
    </xdr:from>
    <xdr:ext cx="534377" cy="259045"/>
    <xdr:sp macro="" textlink="">
      <xdr:nvSpPr>
        <xdr:cNvPr id="199" name="維持補修費該当値テキスト"/>
        <xdr:cNvSpPr txBox="1"/>
      </xdr:nvSpPr>
      <xdr:spPr>
        <a:xfrm>
          <a:off x="4686300" y="128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46,152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63360</xdr:rowOff>
    </xdr:from>
    <xdr:to>
      <xdr:col>5</xdr:col>
      <xdr:colOff>409575</xdr:colOff>
      <xdr:row>76</xdr:row>
      <xdr:rowOff>164960</xdr:rowOff>
    </xdr:to>
    <xdr:sp macro="" textlink="">
      <xdr:nvSpPr>
        <xdr:cNvPr id="200" name="円/楕円 199"/>
        <xdr:cNvSpPr/>
      </xdr:nvSpPr>
      <xdr:spPr>
        <a:xfrm>
          <a:off x="3746500" y="130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10037</xdr:rowOff>
    </xdr:from>
    <xdr:ext cx="534377" cy="259045"/>
    <xdr:sp macro="" textlink="">
      <xdr:nvSpPr>
        <xdr:cNvPr id="201" name="テキスト ボックス 200"/>
        <xdr:cNvSpPr txBox="1"/>
      </xdr:nvSpPr>
      <xdr:spPr>
        <a:xfrm>
          <a:off x="3530111" y="1286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106857</xdr:rowOff>
    </xdr:from>
    <xdr:to>
      <xdr:col>4</xdr:col>
      <xdr:colOff>206375</xdr:colOff>
      <xdr:row>77</xdr:row>
      <xdr:rowOff>37007</xdr:rowOff>
    </xdr:to>
    <xdr:sp macro="" textlink="">
      <xdr:nvSpPr>
        <xdr:cNvPr id="202" name="円/楕円 201"/>
        <xdr:cNvSpPr/>
      </xdr:nvSpPr>
      <xdr:spPr>
        <a:xfrm>
          <a:off x="2857500" y="131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53535</xdr:rowOff>
    </xdr:from>
    <xdr:ext cx="534377" cy="259045"/>
    <xdr:sp macro="" textlink="">
      <xdr:nvSpPr>
        <xdr:cNvPr id="203" name="テキスト ボックス 202"/>
        <xdr:cNvSpPr txBox="1"/>
      </xdr:nvSpPr>
      <xdr:spPr>
        <a:xfrm>
          <a:off x="2641111" y="1291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106387</xdr:rowOff>
    </xdr:from>
    <xdr:to>
      <xdr:col>3</xdr:col>
      <xdr:colOff>3175</xdr:colOff>
      <xdr:row>77</xdr:row>
      <xdr:rowOff>36537</xdr:rowOff>
    </xdr:to>
    <xdr:sp macro="" textlink="">
      <xdr:nvSpPr>
        <xdr:cNvPr id="204" name="円/楕円 203"/>
        <xdr:cNvSpPr/>
      </xdr:nvSpPr>
      <xdr:spPr>
        <a:xfrm>
          <a:off x="1968500" y="1313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53065</xdr:rowOff>
    </xdr:from>
    <xdr:ext cx="534377" cy="259045"/>
    <xdr:sp macro="" textlink="">
      <xdr:nvSpPr>
        <xdr:cNvPr id="205" name="テキスト ボックス 204"/>
        <xdr:cNvSpPr txBox="1"/>
      </xdr:nvSpPr>
      <xdr:spPr>
        <a:xfrm>
          <a:off x="1752111" y="129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24764</xdr:rowOff>
    </xdr:from>
    <xdr:to>
      <xdr:col>1</xdr:col>
      <xdr:colOff>485775</xdr:colOff>
      <xdr:row>77</xdr:row>
      <xdr:rowOff>126364</xdr:rowOff>
    </xdr:to>
    <xdr:sp macro="" textlink="">
      <xdr:nvSpPr>
        <xdr:cNvPr id="206" name="円/楕円 205"/>
        <xdr:cNvSpPr/>
      </xdr:nvSpPr>
      <xdr:spPr>
        <a:xfrm>
          <a:off x="10795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142891</xdr:rowOff>
    </xdr:from>
    <xdr:ext cx="534377" cy="259045"/>
    <xdr:sp macro="" textlink="">
      <xdr:nvSpPr>
        <xdr:cNvPr id="207" name="テキスト ボックス 206"/>
        <xdr:cNvSpPr txBox="1"/>
      </xdr:nvSpPr>
      <xdr:spPr>
        <a:xfrm>
          <a:off x="863111" y="1300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129468</xdr:rowOff>
    </xdr:from>
    <xdr:to>
      <xdr:col>6</xdr:col>
      <xdr:colOff>511175</xdr:colOff>
      <xdr:row>95</xdr:row>
      <xdr:rowOff>91661</xdr:rowOff>
    </xdr:to>
    <xdr:cxnSp macro="">
      <xdr:nvCxnSpPr>
        <xdr:cNvPr id="239" name="直線コネクタ 238"/>
        <xdr:cNvCxnSpPr/>
      </xdr:nvCxnSpPr>
      <xdr:spPr>
        <a:xfrm flipV="1">
          <a:off x="3797300" y="16245768"/>
          <a:ext cx="838200" cy="1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91661</xdr:rowOff>
    </xdr:from>
    <xdr:to>
      <xdr:col>5</xdr:col>
      <xdr:colOff>358775</xdr:colOff>
      <xdr:row>95</xdr:row>
      <xdr:rowOff>156942</xdr:rowOff>
    </xdr:to>
    <xdr:cxnSp macro="">
      <xdr:nvCxnSpPr>
        <xdr:cNvPr id="242" name="直線コネクタ 241"/>
        <xdr:cNvCxnSpPr/>
      </xdr:nvCxnSpPr>
      <xdr:spPr>
        <a:xfrm flipV="1">
          <a:off x="2908300" y="16379411"/>
          <a:ext cx="889000" cy="6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156942</xdr:rowOff>
    </xdr:from>
    <xdr:to>
      <xdr:col>4</xdr:col>
      <xdr:colOff>155575</xdr:colOff>
      <xdr:row>96</xdr:row>
      <xdr:rowOff>107358</xdr:rowOff>
    </xdr:to>
    <xdr:cxnSp macro="">
      <xdr:nvCxnSpPr>
        <xdr:cNvPr id="245" name="直線コネクタ 244"/>
        <xdr:cNvCxnSpPr/>
      </xdr:nvCxnSpPr>
      <xdr:spPr>
        <a:xfrm flipV="1">
          <a:off x="2019300" y="16444692"/>
          <a:ext cx="889000" cy="12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107358</xdr:rowOff>
    </xdr:from>
    <xdr:to>
      <xdr:col>2</xdr:col>
      <xdr:colOff>638175</xdr:colOff>
      <xdr:row>96</xdr:row>
      <xdr:rowOff>166729</xdr:rowOff>
    </xdr:to>
    <xdr:cxnSp macro="">
      <xdr:nvCxnSpPr>
        <xdr:cNvPr id="248" name="直線コネクタ 247"/>
        <xdr:cNvCxnSpPr/>
      </xdr:nvCxnSpPr>
      <xdr:spPr>
        <a:xfrm flipV="1">
          <a:off x="1130300" y="16566558"/>
          <a:ext cx="889000" cy="5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78668</xdr:rowOff>
    </xdr:from>
    <xdr:to>
      <xdr:col>6</xdr:col>
      <xdr:colOff>561975</xdr:colOff>
      <xdr:row>95</xdr:row>
      <xdr:rowOff>8818</xdr:rowOff>
    </xdr:to>
    <xdr:sp macro="" textlink="">
      <xdr:nvSpPr>
        <xdr:cNvPr id="258" name="円/楕円 257"/>
        <xdr:cNvSpPr/>
      </xdr:nvSpPr>
      <xdr:spPr>
        <a:xfrm>
          <a:off x="4584700" y="161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101545</xdr:rowOff>
    </xdr:from>
    <xdr:ext cx="599010" cy="259045"/>
    <xdr:sp macro="" textlink="">
      <xdr:nvSpPr>
        <xdr:cNvPr id="259" name="扶助費該当値テキスト"/>
        <xdr:cNvSpPr txBox="1"/>
      </xdr:nvSpPr>
      <xdr:spPr>
        <a:xfrm>
          <a:off x="4686300" y="1604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105,940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40861</xdr:rowOff>
    </xdr:from>
    <xdr:to>
      <xdr:col>5</xdr:col>
      <xdr:colOff>409575</xdr:colOff>
      <xdr:row>95</xdr:row>
      <xdr:rowOff>142461</xdr:rowOff>
    </xdr:to>
    <xdr:sp macro="" textlink="">
      <xdr:nvSpPr>
        <xdr:cNvPr id="260" name="円/楕円 259"/>
        <xdr:cNvSpPr/>
      </xdr:nvSpPr>
      <xdr:spPr>
        <a:xfrm>
          <a:off x="3746500" y="163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158988</xdr:rowOff>
    </xdr:from>
    <xdr:ext cx="534377" cy="259045"/>
    <xdr:sp macro="" textlink="">
      <xdr:nvSpPr>
        <xdr:cNvPr id="261" name="テキスト ボックス 260"/>
        <xdr:cNvSpPr txBox="1"/>
      </xdr:nvSpPr>
      <xdr:spPr>
        <a:xfrm>
          <a:off x="3530111" y="161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106142</xdr:rowOff>
    </xdr:from>
    <xdr:to>
      <xdr:col>4</xdr:col>
      <xdr:colOff>206375</xdr:colOff>
      <xdr:row>96</xdr:row>
      <xdr:rowOff>36292</xdr:rowOff>
    </xdr:to>
    <xdr:sp macro="" textlink="">
      <xdr:nvSpPr>
        <xdr:cNvPr id="262" name="円/楕円 261"/>
        <xdr:cNvSpPr/>
      </xdr:nvSpPr>
      <xdr:spPr>
        <a:xfrm>
          <a:off x="2857500" y="163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52819</xdr:rowOff>
    </xdr:from>
    <xdr:ext cx="534377" cy="259045"/>
    <xdr:sp macro="" textlink="">
      <xdr:nvSpPr>
        <xdr:cNvPr id="263" name="テキスト ボックス 262"/>
        <xdr:cNvSpPr txBox="1"/>
      </xdr:nvSpPr>
      <xdr:spPr>
        <a:xfrm>
          <a:off x="2641111" y="161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87,666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56558</xdr:rowOff>
    </xdr:from>
    <xdr:to>
      <xdr:col>3</xdr:col>
      <xdr:colOff>3175</xdr:colOff>
      <xdr:row>96</xdr:row>
      <xdr:rowOff>158158</xdr:rowOff>
    </xdr:to>
    <xdr:sp macro="" textlink="">
      <xdr:nvSpPr>
        <xdr:cNvPr id="264" name="円/楕円 263"/>
        <xdr:cNvSpPr/>
      </xdr:nvSpPr>
      <xdr:spPr>
        <a:xfrm>
          <a:off x="1968500" y="1651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3235</xdr:rowOff>
    </xdr:from>
    <xdr:ext cx="534377" cy="259045"/>
    <xdr:sp macro="" textlink="">
      <xdr:nvSpPr>
        <xdr:cNvPr id="265" name="テキスト ボックス 264"/>
        <xdr:cNvSpPr txBox="1"/>
      </xdr:nvSpPr>
      <xdr:spPr>
        <a:xfrm>
          <a:off x="1752111" y="1629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115929</xdr:rowOff>
    </xdr:from>
    <xdr:to>
      <xdr:col>1</xdr:col>
      <xdr:colOff>485775</xdr:colOff>
      <xdr:row>97</xdr:row>
      <xdr:rowOff>46079</xdr:rowOff>
    </xdr:to>
    <xdr:sp macro="" textlink="">
      <xdr:nvSpPr>
        <xdr:cNvPr id="266" name="円/楕円 265"/>
        <xdr:cNvSpPr/>
      </xdr:nvSpPr>
      <xdr:spPr>
        <a:xfrm>
          <a:off x="1079500" y="165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62606</xdr:rowOff>
    </xdr:from>
    <xdr:ext cx="534377" cy="259045"/>
    <xdr:sp macro="" textlink="">
      <xdr:nvSpPr>
        <xdr:cNvPr id="267" name="テキスト ボックス 266"/>
        <xdr:cNvSpPr txBox="1"/>
      </xdr:nvSpPr>
      <xdr:spPr>
        <a:xfrm>
          <a:off x="863111" y="1635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46810</xdr:rowOff>
    </xdr:from>
    <xdr:to>
      <xdr:col>15</xdr:col>
      <xdr:colOff>180975</xdr:colOff>
      <xdr:row>36</xdr:row>
      <xdr:rowOff>86883</xdr:rowOff>
    </xdr:to>
    <xdr:cxnSp macro="">
      <xdr:nvCxnSpPr>
        <xdr:cNvPr id="298" name="直線コネクタ 297"/>
        <xdr:cNvCxnSpPr/>
      </xdr:nvCxnSpPr>
      <xdr:spPr>
        <a:xfrm flipV="1">
          <a:off x="9639300" y="6219010"/>
          <a:ext cx="838200" cy="4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30752</xdr:rowOff>
    </xdr:from>
    <xdr:to>
      <xdr:col>14</xdr:col>
      <xdr:colOff>28575</xdr:colOff>
      <xdr:row>36</xdr:row>
      <xdr:rowOff>86883</xdr:rowOff>
    </xdr:to>
    <xdr:cxnSp macro="">
      <xdr:nvCxnSpPr>
        <xdr:cNvPr id="301" name="直線コネクタ 300"/>
        <xdr:cNvCxnSpPr/>
      </xdr:nvCxnSpPr>
      <xdr:spPr>
        <a:xfrm>
          <a:off x="8750300" y="6202952"/>
          <a:ext cx="889000" cy="5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30752</xdr:rowOff>
    </xdr:from>
    <xdr:to>
      <xdr:col>12</xdr:col>
      <xdr:colOff>511175</xdr:colOff>
      <xdr:row>36</xdr:row>
      <xdr:rowOff>160163</xdr:rowOff>
    </xdr:to>
    <xdr:cxnSp macro="">
      <xdr:nvCxnSpPr>
        <xdr:cNvPr id="304" name="直線コネクタ 303"/>
        <xdr:cNvCxnSpPr/>
      </xdr:nvCxnSpPr>
      <xdr:spPr>
        <a:xfrm flipV="1">
          <a:off x="7861300" y="6202952"/>
          <a:ext cx="889000" cy="12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160163</xdr:rowOff>
    </xdr:from>
    <xdr:to>
      <xdr:col>11</xdr:col>
      <xdr:colOff>307975</xdr:colOff>
      <xdr:row>37</xdr:row>
      <xdr:rowOff>11135</xdr:rowOff>
    </xdr:to>
    <xdr:cxnSp macro="">
      <xdr:nvCxnSpPr>
        <xdr:cNvPr id="307" name="直線コネクタ 306"/>
        <xdr:cNvCxnSpPr/>
      </xdr:nvCxnSpPr>
      <xdr:spPr>
        <a:xfrm flipV="1">
          <a:off x="6972300" y="6332363"/>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167460</xdr:rowOff>
    </xdr:from>
    <xdr:to>
      <xdr:col>15</xdr:col>
      <xdr:colOff>231775</xdr:colOff>
      <xdr:row>36</xdr:row>
      <xdr:rowOff>97610</xdr:rowOff>
    </xdr:to>
    <xdr:sp macro="" textlink="">
      <xdr:nvSpPr>
        <xdr:cNvPr id="317" name="円/楕円 316"/>
        <xdr:cNvSpPr/>
      </xdr:nvSpPr>
      <xdr:spPr>
        <a:xfrm>
          <a:off x="10426700" y="61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145887</xdr:rowOff>
    </xdr:from>
    <xdr:ext cx="599010" cy="259045"/>
    <xdr:sp macro="" textlink="">
      <xdr:nvSpPr>
        <xdr:cNvPr id="318" name="補助費等該当値テキスト"/>
        <xdr:cNvSpPr txBox="1"/>
      </xdr:nvSpPr>
      <xdr:spPr>
        <a:xfrm>
          <a:off x="10528300" y="614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36083</xdr:rowOff>
    </xdr:from>
    <xdr:to>
      <xdr:col>14</xdr:col>
      <xdr:colOff>79375</xdr:colOff>
      <xdr:row>36</xdr:row>
      <xdr:rowOff>137683</xdr:rowOff>
    </xdr:to>
    <xdr:sp macro="" textlink="">
      <xdr:nvSpPr>
        <xdr:cNvPr id="319" name="円/楕円 318"/>
        <xdr:cNvSpPr/>
      </xdr:nvSpPr>
      <xdr:spPr>
        <a:xfrm>
          <a:off x="9588500" y="620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128810</xdr:rowOff>
    </xdr:from>
    <xdr:ext cx="599010" cy="259045"/>
    <xdr:sp macro="" textlink="">
      <xdr:nvSpPr>
        <xdr:cNvPr id="320" name="テキスト ボックス 319"/>
        <xdr:cNvSpPr txBox="1"/>
      </xdr:nvSpPr>
      <xdr:spPr>
        <a:xfrm>
          <a:off x="9339794" y="630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161,173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151402</xdr:rowOff>
    </xdr:from>
    <xdr:to>
      <xdr:col>12</xdr:col>
      <xdr:colOff>561975</xdr:colOff>
      <xdr:row>36</xdr:row>
      <xdr:rowOff>81552</xdr:rowOff>
    </xdr:to>
    <xdr:sp macro="" textlink="">
      <xdr:nvSpPr>
        <xdr:cNvPr id="321" name="円/楕円 320"/>
        <xdr:cNvSpPr/>
      </xdr:nvSpPr>
      <xdr:spPr>
        <a:xfrm>
          <a:off x="8699500" y="61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98079</xdr:rowOff>
    </xdr:from>
    <xdr:ext cx="599010" cy="259045"/>
    <xdr:sp macro="" textlink="">
      <xdr:nvSpPr>
        <xdr:cNvPr id="322" name="テキスト ボックス 321"/>
        <xdr:cNvSpPr txBox="1"/>
      </xdr:nvSpPr>
      <xdr:spPr>
        <a:xfrm>
          <a:off x="8450794" y="592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178,361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109363</xdr:rowOff>
    </xdr:from>
    <xdr:to>
      <xdr:col>11</xdr:col>
      <xdr:colOff>358775</xdr:colOff>
      <xdr:row>37</xdr:row>
      <xdr:rowOff>39513</xdr:rowOff>
    </xdr:to>
    <xdr:sp macro="" textlink="">
      <xdr:nvSpPr>
        <xdr:cNvPr id="323" name="円/楕円 322"/>
        <xdr:cNvSpPr/>
      </xdr:nvSpPr>
      <xdr:spPr>
        <a:xfrm>
          <a:off x="7810500" y="62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30640</xdr:rowOff>
    </xdr:from>
    <xdr:ext cx="599010" cy="259045"/>
    <xdr:sp macro="" textlink="">
      <xdr:nvSpPr>
        <xdr:cNvPr id="324" name="テキスト ボックス 323"/>
        <xdr:cNvSpPr txBox="1"/>
      </xdr:nvSpPr>
      <xdr:spPr>
        <a:xfrm>
          <a:off x="7561794" y="637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138,734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131785</xdr:rowOff>
    </xdr:from>
    <xdr:to>
      <xdr:col>10</xdr:col>
      <xdr:colOff>155575</xdr:colOff>
      <xdr:row>37</xdr:row>
      <xdr:rowOff>61935</xdr:rowOff>
    </xdr:to>
    <xdr:sp macro="" textlink="">
      <xdr:nvSpPr>
        <xdr:cNvPr id="325" name="円/楕円 324"/>
        <xdr:cNvSpPr/>
      </xdr:nvSpPr>
      <xdr:spPr>
        <a:xfrm>
          <a:off x="6921500" y="63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53062</xdr:rowOff>
    </xdr:from>
    <xdr:ext cx="599010" cy="259045"/>
    <xdr:sp macro="" textlink="">
      <xdr:nvSpPr>
        <xdr:cNvPr id="326" name="テキスト ボックス 325"/>
        <xdr:cNvSpPr txBox="1"/>
      </xdr:nvSpPr>
      <xdr:spPr>
        <a:xfrm>
          <a:off x="6672794" y="639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152835</xdr:rowOff>
    </xdr:from>
    <xdr:to>
      <xdr:col>15</xdr:col>
      <xdr:colOff>180975</xdr:colOff>
      <xdr:row>59</xdr:row>
      <xdr:rowOff>4779</xdr:rowOff>
    </xdr:to>
    <xdr:cxnSp macro="">
      <xdr:nvCxnSpPr>
        <xdr:cNvPr id="355" name="直線コネクタ 354"/>
        <xdr:cNvCxnSpPr/>
      </xdr:nvCxnSpPr>
      <xdr:spPr>
        <a:xfrm>
          <a:off x="9639300" y="10096935"/>
          <a:ext cx="8382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138609</xdr:rowOff>
    </xdr:from>
    <xdr:to>
      <xdr:col>14</xdr:col>
      <xdr:colOff>28575</xdr:colOff>
      <xdr:row>58</xdr:row>
      <xdr:rowOff>152835</xdr:rowOff>
    </xdr:to>
    <xdr:cxnSp macro="">
      <xdr:nvCxnSpPr>
        <xdr:cNvPr id="358" name="直線コネクタ 357"/>
        <xdr:cNvCxnSpPr/>
      </xdr:nvCxnSpPr>
      <xdr:spPr>
        <a:xfrm>
          <a:off x="8750300" y="10082709"/>
          <a:ext cx="889000" cy="1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138609</xdr:rowOff>
    </xdr:from>
    <xdr:to>
      <xdr:col>12</xdr:col>
      <xdr:colOff>511175</xdr:colOff>
      <xdr:row>59</xdr:row>
      <xdr:rowOff>22747</xdr:rowOff>
    </xdr:to>
    <xdr:cxnSp macro="">
      <xdr:nvCxnSpPr>
        <xdr:cNvPr id="361" name="直線コネクタ 360"/>
        <xdr:cNvCxnSpPr/>
      </xdr:nvCxnSpPr>
      <xdr:spPr>
        <a:xfrm flipV="1">
          <a:off x="7861300" y="10082709"/>
          <a:ext cx="889000" cy="5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162434</xdr:rowOff>
    </xdr:from>
    <xdr:to>
      <xdr:col>11</xdr:col>
      <xdr:colOff>307975</xdr:colOff>
      <xdr:row>59</xdr:row>
      <xdr:rowOff>22747</xdr:rowOff>
    </xdr:to>
    <xdr:cxnSp macro="">
      <xdr:nvCxnSpPr>
        <xdr:cNvPr id="364" name="直線コネクタ 363"/>
        <xdr:cNvCxnSpPr/>
      </xdr:nvCxnSpPr>
      <xdr:spPr>
        <a:xfrm>
          <a:off x="6972300" y="10106534"/>
          <a:ext cx="889000" cy="3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125429</xdr:rowOff>
    </xdr:from>
    <xdr:to>
      <xdr:col>15</xdr:col>
      <xdr:colOff>231775</xdr:colOff>
      <xdr:row>59</xdr:row>
      <xdr:rowOff>55579</xdr:rowOff>
    </xdr:to>
    <xdr:sp macro="" textlink="">
      <xdr:nvSpPr>
        <xdr:cNvPr id="374" name="円/楕円 373"/>
        <xdr:cNvSpPr/>
      </xdr:nvSpPr>
      <xdr:spPr>
        <a:xfrm>
          <a:off x="10426700" y="1006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40356</xdr:rowOff>
    </xdr:from>
    <xdr:ext cx="599010" cy="259045"/>
    <xdr:sp macro="" textlink="">
      <xdr:nvSpPr>
        <xdr:cNvPr id="375" name="普通建設事業費該当値テキスト"/>
        <xdr:cNvSpPr txBox="1"/>
      </xdr:nvSpPr>
      <xdr:spPr>
        <a:xfrm>
          <a:off x="10528300" y="998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102035</xdr:rowOff>
    </xdr:from>
    <xdr:to>
      <xdr:col>14</xdr:col>
      <xdr:colOff>79375</xdr:colOff>
      <xdr:row>59</xdr:row>
      <xdr:rowOff>32185</xdr:rowOff>
    </xdr:to>
    <xdr:sp macro="" textlink="">
      <xdr:nvSpPr>
        <xdr:cNvPr id="376" name="円/楕円 375"/>
        <xdr:cNvSpPr/>
      </xdr:nvSpPr>
      <xdr:spPr>
        <a:xfrm>
          <a:off x="9588500" y="1004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23312</xdr:rowOff>
    </xdr:from>
    <xdr:ext cx="599010" cy="259045"/>
    <xdr:sp macro="" textlink="">
      <xdr:nvSpPr>
        <xdr:cNvPr id="377" name="テキスト ボックス 376"/>
        <xdr:cNvSpPr txBox="1"/>
      </xdr:nvSpPr>
      <xdr:spPr>
        <a:xfrm>
          <a:off x="9339794" y="1013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87809</xdr:rowOff>
    </xdr:from>
    <xdr:to>
      <xdr:col>12</xdr:col>
      <xdr:colOff>561975</xdr:colOff>
      <xdr:row>59</xdr:row>
      <xdr:rowOff>17959</xdr:rowOff>
    </xdr:to>
    <xdr:sp macro="" textlink="">
      <xdr:nvSpPr>
        <xdr:cNvPr id="378" name="円/楕円 377"/>
        <xdr:cNvSpPr/>
      </xdr:nvSpPr>
      <xdr:spPr>
        <a:xfrm>
          <a:off x="8699500" y="100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9086</xdr:rowOff>
    </xdr:from>
    <xdr:ext cx="599010" cy="259045"/>
    <xdr:sp macro="" textlink="">
      <xdr:nvSpPr>
        <xdr:cNvPr id="379" name="テキスト ボックス 378"/>
        <xdr:cNvSpPr txBox="1"/>
      </xdr:nvSpPr>
      <xdr:spPr>
        <a:xfrm>
          <a:off x="8450794" y="1012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143397</xdr:rowOff>
    </xdr:from>
    <xdr:to>
      <xdr:col>11</xdr:col>
      <xdr:colOff>358775</xdr:colOff>
      <xdr:row>59</xdr:row>
      <xdr:rowOff>73547</xdr:rowOff>
    </xdr:to>
    <xdr:sp macro="" textlink="">
      <xdr:nvSpPr>
        <xdr:cNvPr id="380" name="円/楕円 379"/>
        <xdr:cNvSpPr/>
      </xdr:nvSpPr>
      <xdr:spPr>
        <a:xfrm>
          <a:off x="7810500" y="100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64674</xdr:rowOff>
    </xdr:from>
    <xdr:ext cx="534377" cy="259045"/>
    <xdr:sp macro="" textlink="">
      <xdr:nvSpPr>
        <xdr:cNvPr id="381" name="テキスト ボックス 380"/>
        <xdr:cNvSpPr txBox="1"/>
      </xdr:nvSpPr>
      <xdr:spPr>
        <a:xfrm>
          <a:off x="7594111" y="10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111634</xdr:rowOff>
    </xdr:from>
    <xdr:to>
      <xdr:col>10</xdr:col>
      <xdr:colOff>155575</xdr:colOff>
      <xdr:row>59</xdr:row>
      <xdr:rowOff>41784</xdr:rowOff>
    </xdr:to>
    <xdr:sp macro="" textlink="">
      <xdr:nvSpPr>
        <xdr:cNvPr id="382" name="円/楕円 381"/>
        <xdr:cNvSpPr/>
      </xdr:nvSpPr>
      <xdr:spPr>
        <a:xfrm>
          <a:off x="6921500" y="100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32911</xdr:rowOff>
    </xdr:from>
    <xdr:ext cx="599010" cy="259045"/>
    <xdr:sp macro="" textlink="">
      <xdr:nvSpPr>
        <xdr:cNvPr id="383" name="テキスト ボックス 382"/>
        <xdr:cNvSpPr txBox="1"/>
      </xdr:nvSpPr>
      <xdr:spPr>
        <a:xfrm>
          <a:off x="6672794" y="101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43887</xdr:rowOff>
    </xdr:from>
    <xdr:to>
      <xdr:col>15</xdr:col>
      <xdr:colOff>180975</xdr:colOff>
      <xdr:row>79</xdr:row>
      <xdr:rowOff>44341</xdr:rowOff>
    </xdr:to>
    <xdr:cxnSp macro="">
      <xdr:nvCxnSpPr>
        <xdr:cNvPr id="412" name="直線コネクタ 411"/>
        <xdr:cNvCxnSpPr/>
      </xdr:nvCxnSpPr>
      <xdr:spPr>
        <a:xfrm>
          <a:off x="9639300" y="13588437"/>
          <a:ext cx="8382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83958</xdr:rowOff>
    </xdr:from>
    <xdr:to>
      <xdr:col>14</xdr:col>
      <xdr:colOff>28575</xdr:colOff>
      <xdr:row>79</xdr:row>
      <xdr:rowOff>43887</xdr:rowOff>
    </xdr:to>
    <xdr:cxnSp macro="">
      <xdr:nvCxnSpPr>
        <xdr:cNvPr id="415" name="直線コネクタ 414"/>
        <xdr:cNvCxnSpPr/>
      </xdr:nvCxnSpPr>
      <xdr:spPr>
        <a:xfrm>
          <a:off x="8750300" y="13457058"/>
          <a:ext cx="889000" cy="13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164991</xdr:rowOff>
    </xdr:from>
    <xdr:to>
      <xdr:col>15</xdr:col>
      <xdr:colOff>231775</xdr:colOff>
      <xdr:row>79</xdr:row>
      <xdr:rowOff>95141</xdr:rowOff>
    </xdr:to>
    <xdr:sp macro="" textlink="">
      <xdr:nvSpPr>
        <xdr:cNvPr id="425" name="円/楕円 424"/>
        <xdr:cNvSpPr/>
      </xdr:nvSpPr>
      <xdr:spPr>
        <a:xfrm>
          <a:off x="10426700" y="1353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79918</xdr:rowOff>
    </xdr:from>
    <xdr:ext cx="313932" cy="259045"/>
    <xdr:sp macro="" textlink="">
      <xdr:nvSpPr>
        <xdr:cNvPr id="426" name="普通建設事業費 （ うち新規整備　）該当値テキスト"/>
        <xdr:cNvSpPr txBox="1"/>
      </xdr:nvSpPr>
      <xdr:spPr>
        <a:xfrm>
          <a:off x="10528300" y="134530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164537</xdr:rowOff>
    </xdr:from>
    <xdr:to>
      <xdr:col>14</xdr:col>
      <xdr:colOff>79375</xdr:colOff>
      <xdr:row>79</xdr:row>
      <xdr:rowOff>94687</xdr:rowOff>
    </xdr:to>
    <xdr:sp macro="" textlink="">
      <xdr:nvSpPr>
        <xdr:cNvPr id="427" name="円/楕円 426"/>
        <xdr:cNvSpPr/>
      </xdr:nvSpPr>
      <xdr:spPr>
        <a:xfrm>
          <a:off x="9588500" y="135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85814</xdr:rowOff>
    </xdr:from>
    <xdr:ext cx="378565" cy="259045"/>
    <xdr:sp macro="" textlink="">
      <xdr:nvSpPr>
        <xdr:cNvPr id="428" name="テキスト ボックス 427"/>
        <xdr:cNvSpPr txBox="1"/>
      </xdr:nvSpPr>
      <xdr:spPr>
        <a:xfrm>
          <a:off x="9450017" y="1363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33158</xdr:rowOff>
    </xdr:from>
    <xdr:to>
      <xdr:col>12</xdr:col>
      <xdr:colOff>561975</xdr:colOff>
      <xdr:row>78</xdr:row>
      <xdr:rowOff>134758</xdr:rowOff>
    </xdr:to>
    <xdr:sp macro="" textlink="">
      <xdr:nvSpPr>
        <xdr:cNvPr id="429" name="円/楕円 428"/>
        <xdr:cNvSpPr/>
      </xdr:nvSpPr>
      <xdr:spPr>
        <a:xfrm>
          <a:off x="8699500" y="1340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125885</xdr:rowOff>
    </xdr:from>
    <xdr:ext cx="599010" cy="259045"/>
    <xdr:sp macro="" textlink="">
      <xdr:nvSpPr>
        <xdr:cNvPr id="430" name="テキスト ボックス 429"/>
        <xdr:cNvSpPr txBox="1"/>
      </xdr:nvSpPr>
      <xdr:spPr>
        <a:xfrm>
          <a:off x="8450794" y="1349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2349</xdr:rowOff>
    </xdr:from>
    <xdr:to>
      <xdr:col>15</xdr:col>
      <xdr:colOff>180975</xdr:colOff>
      <xdr:row>99</xdr:row>
      <xdr:rowOff>16518</xdr:rowOff>
    </xdr:to>
    <xdr:cxnSp macro="">
      <xdr:nvCxnSpPr>
        <xdr:cNvPr id="459" name="直線コネクタ 458"/>
        <xdr:cNvCxnSpPr/>
      </xdr:nvCxnSpPr>
      <xdr:spPr>
        <a:xfrm>
          <a:off x="9639300" y="16975899"/>
          <a:ext cx="838200" cy="1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2349</xdr:rowOff>
    </xdr:from>
    <xdr:to>
      <xdr:col>14</xdr:col>
      <xdr:colOff>28575</xdr:colOff>
      <xdr:row>99</xdr:row>
      <xdr:rowOff>13026</xdr:rowOff>
    </xdr:to>
    <xdr:cxnSp macro="">
      <xdr:nvCxnSpPr>
        <xdr:cNvPr id="462" name="直線コネクタ 461"/>
        <xdr:cNvCxnSpPr/>
      </xdr:nvCxnSpPr>
      <xdr:spPr>
        <a:xfrm flipV="1">
          <a:off x="8750300" y="16975899"/>
          <a:ext cx="889000" cy="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137168</xdr:rowOff>
    </xdr:from>
    <xdr:to>
      <xdr:col>15</xdr:col>
      <xdr:colOff>231775</xdr:colOff>
      <xdr:row>99</xdr:row>
      <xdr:rowOff>67318</xdr:rowOff>
    </xdr:to>
    <xdr:sp macro="" textlink="">
      <xdr:nvSpPr>
        <xdr:cNvPr id="472" name="円/楕円 471"/>
        <xdr:cNvSpPr/>
      </xdr:nvSpPr>
      <xdr:spPr>
        <a:xfrm>
          <a:off x="10426700" y="169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73,313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122999</xdr:rowOff>
    </xdr:from>
    <xdr:to>
      <xdr:col>14</xdr:col>
      <xdr:colOff>79375</xdr:colOff>
      <xdr:row>99</xdr:row>
      <xdr:rowOff>53149</xdr:rowOff>
    </xdr:to>
    <xdr:sp macro="" textlink="">
      <xdr:nvSpPr>
        <xdr:cNvPr id="474" name="円/楕円 473"/>
        <xdr:cNvSpPr/>
      </xdr:nvSpPr>
      <xdr:spPr>
        <a:xfrm>
          <a:off x="9588500" y="169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44276</xdr:rowOff>
    </xdr:from>
    <xdr:ext cx="599010" cy="259045"/>
    <xdr:sp macro="" textlink="">
      <xdr:nvSpPr>
        <xdr:cNvPr id="475" name="テキスト ボックス 474"/>
        <xdr:cNvSpPr txBox="1"/>
      </xdr:nvSpPr>
      <xdr:spPr>
        <a:xfrm>
          <a:off x="9339794" y="170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133676</xdr:rowOff>
    </xdr:from>
    <xdr:to>
      <xdr:col>12</xdr:col>
      <xdr:colOff>561975</xdr:colOff>
      <xdr:row>99</xdr:row>
      <xdr:rowOff>63826</xdr:rowOff>
    </xdr:to>
    <xdr:sp macro="" textlink="">
      <xdr:nvSpPr>
        <xdr:cNvPr id="476" name="円/楕円 475"/>
        <xdr:cNvSpPr/>
      </xdr:nvSpPr>
      <xdr:spPr>
        <a:xfrm>
          <a:off x="8699500" y="169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54953</xdr:rowOff>
    </xdr:from>
    <xdr:ext cx="534377" cy="259045"/>
    <xdr:sp macro="" textlink="">
      <xdr:nvSpPr>
        <xdr:cNvPr id="477" name="テキスト ボックス 476"/>
        <xdr:cNvSpPr txBox="1"/>
      </xdr:nvSpPr>
      <xdr:spPr>
        <a:xfrm>
          <a:off x="8483111" y="170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13520</xdr:rowOff>
    </xdr:from>
    <xdr:to>
      <xdr:col>23</xdr:col>
      <xdr:colOff>517525</xdr:colOff>
      <xdr:row>78</xdr:row>
      <xdr:rowOff>37872</xdr:rowOff>
    </xdr:to>
    <xdr:cxnSp macro="">
      <xdr:nvCxnSpPr>
        <xdr:cNvPr id="618" name="直線コネクタ 617"/>
        <xdr:cNvCxnSpPr/>
      </xdr:nvCxnSpPr>
      <xdr:spPr>
        <a:xfrm>
          <a:off x="15481300" y="13386620"/>
          <a:ext cx="838200" cy="2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13520</xdr:rowOff>
    </xdr:from>
    <xdr:to>
      <xdr:col>22</xdr:col>
      <xdr:colOff>365125</xdr:colOff>
      <xdr:row>78</xdr:row>
      <xdr:rowOff>46465</xdr:rowOff>
    </xdr:to>
    <xdr:cxnSp macro="">
      <xdr:nvCxnSpPr>
        <xdr:cNvPr id="621" name="直線コネクタ 620"/>
        <xdr:cNvCxnSpPr/>
      </xdr:nvCxnSpPr>
      <xdr:spPr>
        <a:xfrm flipV="1">
          <a:off x="14592300" y="13386620"/>
          <a:ext cx="889000" cy="3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11844</xdr:rowOff>
    </xdr:from>
    <xdr:to>
      <xdr:col>21</xdr:col>
      <xdr:colOff>161925</xdr:colOff>
      <xdr:row>78</xdr:row>
      <xdr:rowOff>46465</xdr:rowOff>
    </xdr:to>
    <xdr:cxnSp macro="">
      <xdr:nvCxnSpPr>
        <xdr:cNvPr id="624" name="直線コネクタ 623"/>
        <xdr:cNvCxnSpPr/>
      </xdr:nvCxnSpPr>
      <xdr:spPr>
        <a:xfrm>
          <a:off x="13703300" y="13384944"/>
          <a:ext cx="889000" cy="3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11844</xdr:rowOff>
    </xdr:from>
    <xdr:to>
      <xdr:col>19</xdr:col>
      <xdr:colOff>644525</xdr:colOff>
      <xdr:row>78</xdr:row>
      <xdr:rowOff>37130</xdr:rowOff>
    </xdr:to>
    <xdr:cxnSp macro="">
      <xdr:nvCxnSpPr>
        <xdr:cNvPr id="627" name="直線コネクタ 626"/>
        <xdr:cNvCxnSpPr/>
      </xdr:nvCxnSpPr>
      <xdr:spPr>
        <a:xfrm flipV="1">
          <a:off x="12814300" y="13384944"/>
          <a:ext cx="889000" cy="2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158522</xdr:rowOff>
    </xdr:from>
    <xdr:to>
      <xdr:col>23</xdr:col>
      <xdr:colOff>568325</xdr:colOff>
      <xdr:row>78</xdr:row>
      <xdr:rowOff>88672</xdr:rowOff>
    </xdr:to>
    <xdr:sp macro="" textlink="">
      <xdr:nvSpPr>
        <xdr:cNvPr id="637" name="円/楕円 636"/>
        <xdr:cNvSpPr/>
      </xdr:nvSpPr>
      <xdr:spPr>
        <a:xfrm>
          <a:off x="16268700" y="133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136949</xdr:rowOff>
    </xdr:from>
    <xdr:ext cx="599010" cy="259045"/>
    <xdr:sp macro="" textlink="">
      <xdr:nvSpPr>
        <xdr:cNvPr id="638" name="公債費該当値テキスト"/>
        <xdr:cNvSpPr txBox="1"/>
      </xdr:nvSpPr>
      <xdr:spPr>
        <a:xfrm>
          <a:off x="16370300" y="1333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140,180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134170</xdr:rowOff>
    </xdr:from>
    <xdr:to>
      <xdr:col>22</xdr:col>
      <xdr:colOff>415925</xdr:colOff>
      <xdr:row>78</xdr:row>
      <xdr:rowOff>64320</xdr:rowOff>
    </xdr:to>
    <xdr:sp macro="" textlink="">
      <xdr:nvSpPr>
        <xdr:cNvPr id="639" name="円/楕円 638"/>
        <xdr:cNvSpPr/>
      </xdr:nvSpPr>
      <xdr:spPr>
        <a:xfrm>
          <a:off x="15430500" y="133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80847</xdr:rowOff>
    </xdr:from>
    <xdr:ext cx="599010" cy="259045"/>
    <xdr:sp macro="" textlink="">
      <xdr:nvSpPr>
        <xdr:cNvPr id="640" name="テキスト ボックス 639"/>
        <xdr:cNvSpPr txBox="1"/>
      </xdr:nvSpPr>
      <xdr:spPr>
        <a:xfrm>
          <a:off x="15181794" y="1311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159,354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167115</xdr:rowOff>
    </xdr:from>
    <xdr:to>
      <xdr:col>21</xdr:col>
      <xdr:colOff>212725</xdr:colOff>
      <xdr:row>78</xdr:row>
      <xdr:rowOff>97265</xdr:rowOff>
    </xdr:to>
    <xdr:sp macro="" textlink="">
      <xdr:nvSpPr>
        <xdr:cNvPr id="641" name="円/楕円 640"/>
        <xdr:cNvSpPr/>
      </xdr:nvSpPr>
      <xdr:spPr>
        <a:xfrm>
          <a:off x="14541500" y="1336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88392</xdr:rowOff>
    </xdr:from>
    <xdr:ext cx="599010" cy="259045"/>
    <xdr:sp macro="" textlink="">
      <xdr:nvSpPr>
        <xdr:cNvPr id="642" name="テキスト ボックス 641"/>
        <xdr:cNvSpPr txBox="1"/>
      </xdr:nvSpPr>
      <xdr:spPr>
        <a:xfrm>
          <a:off x="14292794" y="1346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132494</xdr:rowOff>
    </xdr:from>
    <xdr:to>
      <xdr:col>20</xdr:col>
      <xdr:colOff>9525</xdr:colOff>
      <xdr:row>78</xdr:row>
      <xdr:rowOff>62644</xdr:rowOff>
    </xdr:to>
    <xdr:sp macro="" textlink="">
      <xdr:nvSpPr>
        <xdr:cNvPr id="643" name="円/楕円 642"/>
        <xdr:cNvSpPr/>
      </xdr:nvSpPr>
      <xdr:spPr>
        <a:xfrm>
          <a:off x="13652500" y="133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79171</xdr:rowOff>
    </xdr:from>
    <xdr:ext cx="599010" cy="259045"/>
    <xdr:sp macro="" textlink="">
      <xdr:nvSpPr>
        <xdr:cNvPr id="644" name="テキスト ボックス 643"/>
        <xdr:cNvSpPr txBox="1"/>
      </xdr:nvSpPr>
      <xdr:spPr>
        <a:xfrm>
          <a:off x="13403794" y="1310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160,674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157780</xdr:rowOff>
    </xdr:from>
    <xdr:to>
      <xdr:col>18</xdr:col>
      <xdr:colOff>492125</xdr:colOff>
      <xdr:row>78</xdr:row>
      <xdr:rowOff>87930</xdr:rowOff>
    </xdr:to>
    <xdr:sp macro="" textlink="">
      <xdr:nvSpPr>
        <xdr:cNvPr id="645" name="円/楕円 644"/>
        <xdr:cNvSpPr/>
      </xdr:nvSpPr>
      <xdr:spPr>
        <a:xfrm>
          <a:off x="12763500" y="133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79057</xdr:rowOff>
    </xdr:from>
    <xdr:ext cx="599010" cy="259045"/>
    <xdr:sp macro="" textlink="">
      <xdr:nvSpPr>
        <xdr:cNvPr id="646" name="テキスト ボックス 645"/>
        <xdr:cNvSpPr txBox="1"/>
      </xdr:nvSpPr>
      <xdr:spPr>
        <a:xfrm>
          <a:off x="12514794" y="1345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95070</xdr:rowOff>
    </xdr:from>
    <xdr:to>
      <xdr:col>23</xdr:col>
      <xdr:colOff>517525</xdr:colOff>
      <xdr:row>98</xdr:row>
      <xdr:rowOff>96551</xdr:rowOff>
    </xdr:to>
    <xdr:cxnSp macro="">
      <xdr:nvCxnSpPr>
        <xdr:cNvPr id="673" name="直線コネクタ 672"/>
        <xdr:cNvCxnSpPr/>
      </xdr:nvCxnSpPr>
      <xdr:spPr>
        <a:xfrm flipV="1">
          <a:off x="15481300" y="16897170"/>
          <a:ext cx="8382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96551</xdr:rowOff>
    </xdr:from>
    <xdr:to>
      <xdr:col>22</xdr:col>
      <xdr:colOff>365125</xdr:colOff>
      <xdr:row>98</xdr:row>
      <xdr:rowOff>132255</xdr:rowOff>
    </xdr:to>
    <xdr:cxnSp macro="">
      <xdr:nvCxnSpPr>
        <xdr:cNvPr id="676" name="直線コネクタ 675"/>
        <xdr:cNvCxnSpPr/>
      </xdr:nvCxnSpPr>
      <xdr:spPr>
        <a:xfrm flipV="1">
          <a:off x="14592300" y="16898651"/>
          <a:ext cx="889000" cy="3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91410</xdr:rowOff>
    </xdr:from>
    <xdr:to>
      <xdr:col>21</xdr:col>
      <xdr:colOff>161925</xdr:colOff>
      <xdr:row>98</xdr:row>
      <xdr:rowOff>132255</xdr:rowOff>
    </xdr:to>
    <xdr:cxnSp macro="">
      <xdr:nvCxnSpPr>
        <xdr:cNvPr id="679" name="直線コネクタ 678"/>
        <xdr:cNvCxnSpPr/>
      </xdr:nvCxnSpPr>
      <xdr:spPr>
        <a:xfrm>
          <a:off x="13703300" y="16893510"/>
          <a:ext cx="889000" cy="4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87877</xdr:rowOff>
    </xdr:from>
    <xdr:to>
      <xdr:col>19</xdr:col>
      <xdr:colOff>644525</xdr:colOff>
      <xdr:row>98</xdr:row>
      <xdr:rowOff>91410</xdr:rowOff>
    </xdr:to>
    <xdr:cxnSp macro="">
      <xdr:nvCxnSpPr>
        <xdr:cNvPr id="682" name="直線コネクタ 681"/>
        <xdr:cNvCxnSpPr/>
      </xdr:nvCxnSpPr>
      <xdr:spPr>
        <a:xfrm>
          <a:off x="12814300" y="16889977"/>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44270</xdr:rowOff>
    </xdr:from>
    <xdr:to>
      <xdr:col>23</xdr:col>
      <xdr:colOff>568325</xdr:colOff>
      <xdr:row>98</xdr:row>
      <xdr:rowOff>145870</xdr:rowOff>
    </xdr:to>
    <xdr:sp macro="" textlink="">
      <xdr:nvSpPr>
        <xdr:cNvPr id="692" name="円/楕円 691"/>
        <xdr:cNvSpPr/>
      </xdr:nvSpPr>
      <xdr:spPr>
        <a:xfrm>
          <a:off x="16268700" y="168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2107</xdr:rowOff>
    </xdr:from>
    <xdr:ext cx="534377" cy="259045"/>
    <xdr:sp macro="" textlink="">
      <xdr:nvSpPr>
        <xdr:cNvPr id="693" name="積立金該当値テキスト"/>
        <xdr:cNvSpPr txBox="1"/>
      </xdr:nvSpPr>
      <xdr:spPr>
        <a:xfrm>
          <a:off x="16370300" y="1680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45751</xdr:rowOff>
    </xdr:from>
    <xdr:to>
      <xdr:col>22</xdr:col>
      <xdr:colOff>415925</xdr:colOff>
      <xdr:row>98</xdr:row>
      <xdr:rowOff>147351</xdr:rowOff>
    </xdr:to>
    <xdr:sp macro="" textlink="">
      <xdr:nvSpPr>
        <xdr:cNvPr id="694" name="円/楕円 693"/>
        <xdr:cNvSpPr/>
      </xdr:nvSpPr>
      <xdr:spPr>
        <a:xfrm>
          <a:off x="15430500" y="1684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138478</xdr:rowOff>
    </xdr:from>
    <xdr:ext cx="534377" cy="259045"/>
    <xdr:sp macro="" textlink="">
      <xdr:nvSpPr>
        <xdr:cNvPr id="695" name="テキスト ボックス 694"/>
        <xdr:cNvSpPr txBox="1"/>
      </xdr:nvSpPr>
      <xdr:spPr>
        <a:xfrm>
          <a:off x="15214111" y="1694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81455</xdr:rowOff>
    </xdr:from>
    <xdr:to>
      <xdr:col>21</xdr:col>
      <xdr:colOff>212725</xdr:colOff>
      <xdr:row>99</xdr:row>
      <xdr:rowOff>11605</xdr:rowOff>
    </xdr:to>
    <xdr:sp macro="" textlink="">
      <xdr:nvSpPr>
        <xdr:cNvPr id="696" name="円/楕円 695"/>
        <xdr:cNvSpPr/>
      </xdr:nvSpPr>
      <xdr:spPr>
        <a:xfrm>
          <a:off x="14541500" y="168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2732</xdr:rowOff>
    </xdr:from>
    <xdr:ext cx="469744" cy="259045"/>
    <xdr:sp macro="" textlink="">
      <xdr:nvSpPr>
        <xdr:cNvPr id="697" name="テキスト ボックス 696"/>
        <xdr:cNvSpPr txBox="1"/>
      </xdr:nvSpPr>
      <xdr:spPr>
        <a:xfrm>
          <a:off x="14357427" y="169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40610</xdr:rowOff>
    </xdr:from>
    <xdr:to>
      <xdr:col>20</xdr:col>
      <xdr:colOff>9525</xdr:colOff>
      <xdr:row>98</xdr:row>
      <xdr:rowOff>142210</xdr:rowOff>
    </xdr:to>
    <xdr:sp macro="" textlink="">
      <xdr:nvSpPr>
        <xdr:cNvPr id="698" name="円/楕円 697"/>
        <xdr:cNvSpPr/>
      </xdr:nvSpPr>
      <xdr:spPr>
        <a:xfrm>
          <a:off x="13652500" y="168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133337</xdr:rowOff>
    </xdr:from>
    <xdr:ext cx="534377" cy="259045"/>
    <xdr:sp macro="" textlink="">
      <xdr:nvSpPr>
        <xdr:cNvPr id="699" name="テキスト ボックス 698"/>
        <xdr:cNvSpPr txBox="1"/>
      </xdr:nvSpPr>
      <xdr:spPr>
        <a:xfrm>
          <a:off x="13436111" y="1693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37077</xdr:rowOff>
    </xdr:from>
    <xdr:to>
      <xdr:col>18</xdr:col>
      <xdr:colOff>492125</xdr:colOff>
      <xdr:row>98</xdr:row>
      <xdr:rowOff>138677</xdr:rowOff>
    </xdr:to>
    <xdr:sp macro="" textlink="">
      <xdr:nvSpPr>
        <xdr:cNvPr id="700" name="円/楕円 699"/>
        <xdr:cNvSpPr/>
      </xdr:nvSpPr>
      <xdr:spPr>
        <a:xfrm>
          <a:off x="12763500" y="168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129804</xdr:rowOff>
    </xdr:from>
    <xdr:ext cx="534377" cy="259045"/>
    <xdr:sp macro="" textlink="">
      <xdr:nvSpPr>
        <xdr:cNvPr id="701" name="テキスト ボックス 700"/>
        <xdr:cNvSpPr txBox="1"/>
      </xdr:nvSpPr>
      <xdr:spPr>
        <a:xfrm>
          <a:off x="12547111" y="1693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136843</xdr:rowOff>
    </xdr:from>
    <xdr:to>
      <xdr:col>32</xdr:col>
      <xdr:colOff>187325</xdr:colOff>
      <xdr:row>58</xdr:row>
      <xdr:rowOff>138237</xdr:rowOff>
    </xdr:to>
    <xdr:cxnSp macro="">
      <xdr:nvCxnSpPr>
        <xdr:cNvPr id="785" name="直線コネクタ 784"/>
        <xdr:cNvCxnSpPr/>
      </xdr:nvCxnSpPr>
      <xdr:spPr>
        <a:xfrm>
          <a:off x="21323300" y="10080943"/>
          <a:ext cx="8382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135494</xdr:rowOff>
    </xdr:from>
    <xdr:to>
      <xdr:col>31</xdr:col>
      <xdr:colOff>34925</xdr:colOff>
      <xdr:row>58</xdr:row>
      <xdr:rowOff>136843</xdr:rowOff>
    </xdr:to>
    <xdr:cxnSp macro="">
      <xdr:nvCxnSpPr>
        <xdr:cNvPr id="788" name="直線コネクタ 787"/>
        <xdr:cNvCxnSpPr/>
      </xdr:nvCxnSpPr>
      <xdr:spPr>
        <a:xfrm>
          <a:off x="20434300" y="10079594"/>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134214</xdr:rowOff>
    </xdr:from>
    <xdr:to>
      <xdr:col>29</xdr:col>
      <xdr:colOff>517525</xdr:colOff>
      <xdr:row>58</xdr:row>
      <xdr:rowOff>135494</xdr:rowOff>
    </xdr:to>
    <xdr:cxnSp macro="">
      <xdr:nvCxnSpPr>
        <xdr:cNvPr id="791" name="直線コネクタ 790"/>
        <xdr:cNvCxnSpPr/>
      </xdr:nvCxnSpPr>
      <xdr:spPr>
        <a:xfrm>
          <a:off x="19545300" y="10078314"/>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134214</xdr:rowOff>
    </xdr:from>
    <xdr:to>
      <xdr:col>28</xdr:col>
      <xdr:colOff>314325</xdr:colOff>
      <xdr:row>58</xdr:row>
      <xdr:rowOff>135677</xdr:rowOff>
    </xdr:to>
    <xdr:cxnSp macro="">
      <xdr:nvCxnSpPr>
        <xdr:cNvPr id="794" name="直線コネクタ 793"/>
        <xdr:cNvCxnSpPr/>
      </xdr:nvCxnSpPr>
      <xdr:spPr>
        <a:xfrm flipV="1">
          <a:off x="18656300" y="10078314"/>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87437</xdr:rowOff>
    </xdr:from>
    <xdr:to>
      <xdr:col>32</xdr:col>
      <xdr:colOff>238125</xdr:colOff>
      <xdr:row>59</xdr:row>
      <xdr:rowOff>17587</xdr:rowOff>
    </xdr:to>
    <xdr:sp macro="" textlink="">
      <xdr:nvSpPr>
        <xdr:cNvPr id="804" name="円/楕円 803"/>
        <xdr:cNvSpPr/>
      </xdr:nvSpPr>
      <xdr:spPr>
        <a:xfrm>
          <a:off x="22110700" y="100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2364</xdr:rowOff>
    </xdr:from>
    <xdr:ext cx="313932" cy="259045"/>
    <xdr:sp macro="" textlink="">
      <xdr:nvSpPr>
        <xdr:cNvPr id="805" name="貸付金該当値テキスト"/>
        <xdr:cNvSpPr txBox="1"/>
      </xdr:nvSpPr>
      <xdr:spPr>
        <a:xfrm>
          <a:off x="22212300" y="9946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86043</xdr:rowOff>
    </xdr:from>
    <xdr:to>
      <xdr:col>31</xdr:col>
      <xdr:colOff>85725</xdr:colOff>
      <xdr:row>59</xdr:row>
      <xdr:rowOff>16193</xdr:rowOff>
    </xdr:to>
    <xdr:sp macro="" textlink="">
      <xdr:nvSpPr>
        <xdr:cNvPr id="806" name="円/楕円 805"/>
        <xdr:cNvSpPr/>
      </xdr:nvSpPr>
      <xdr:spPr>
        <a:xfrm>
          <a:off x="21272500" y="100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7320</xdr:rowOff>
    </xdr:from>
    <xdr:ext cx="378565" cy="259045"/>
    <xdr:sp macro="" textlink="">
      <xdr:nvSpPr>
        <xdr:cNvPr id="807" name="テキスト ボックス 806"/>
        <xdr:cNvSpPr txBox="1"/>
      </xdr:nvSpPr>
      <xdr:spPr>
        <a:xfrm>
          <a:off x="21134017" y="10122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84694</xdr:rowOff>
    </xdr:from>
    <xdr:to>
      <xdr:col>29</xdr:col>
      <xdr:colOff>568325</xdr:colOff>
      <xdr:row>59</xdr:row>
      <xdr:rowOff>14844</xdr:rowOff>
    </xdr:to>
    <xdr:sp macro="" textlink="">
      <xdr:nvSpPr>
        <xdr:cNvPr id="808" name="円/楕円 807"/>
        <xdr:cNvSpPr/>
      </xdr:nvSpPr>
      <xdr:spPr>
        <a:xfrm>
          <a:off x="20383500" y="100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5971</xdr:rowOff>
    </xdr:from>
    <xdr:ext cx="378565" cy="259045"/>
    <xdr:sp macro="" textlink="">
      <xdr:nvSpPr>
        <xdr:cNvPr id="809" name="テキスト ボックス 808"/>
        <xdr:cNvSpPr txBox="1"/>
      </xdr:nvSpPr>
      <xdr:spPr>
        <a:xfrm>
          <a:off x="20245017" y="1012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83414</xdr:rowOff>
    </xdr:from>
    <xdr:to>
      <xdr:col>28</xdr:col>
      <xdr:colOff>365125</xdr:colOff>
      <xdr:row>59</xdr:row>
      <xdr:rowOff>13564</xdr:rowOff>
    </xdr:to>
    <xdr:sp macro="" textlink="">
      <xdr:nvSpPr>
        <xdr:cNvPr id="810" name="円/楕円 809"/>
        <xdr:cNvSpPr/>
      </xdr:nvSpPr>
      <xdr:spPr>
        <a:xfrm>
          <a:off x="194945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4691</xdr:rowOff>
    </xdr:from>
    <xdr:ext cx="378565" cy="259045"/>
    <xdr:sp macro="" textlink="">
      <xdr:nvSpPr>
        <xdr:cNvPr id="811" name="テキスト ボックス 810"/>
        <xdr:cNvSpPr txBox="1"/>
      </xdr:nvSpPr>
      <xdr:spPr>
        <a:xfrm>
          <a:off x="19356017" y="1012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84877</xdr:rowOff>
    </xdr:from>
    <xdr:to>
      <xdr:col>27</xdr:col>
      <xdr:colOff>161925</xdr:colOff>
      <xdr:row>59</xdr:row>
      <xdr:rowOff>15027</xdr:rowOff>
    </xdr:to>
    <xdr:sp macro="" textlink="">
      <xdr:nvSpPr>
        <xdr:cNvPr id="812" name="円/楕円 811"/>
        <xdr:cNvSpPr/>
      </xdr:nvSpPr>
      <xdr:spPr>
        <a:xfrm>
          <a:off x="18605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6154</xdr:rowOff>
    </xdr:from>
    <xdr:ext cx="378565" cy="259045"/>
    <xdr:sp macro="" textlink="">
      <xdr:nvSpPr>
        <xdr:cNvPr id="813" name="テキスト ボックス 812"/>
        <xdr:cNvSpPr txBox="1"/>
      </xdr:nvSpPr>
      <xdr:spPr>
        <a:xfrm>
          <a:off x="18467017" y="1012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149713</xdr:rowOff>
    </xdr:from>
    <xdr:to>
      <xdr:col>32</xdr:col>
      <xdr:colOff>187325</xdr:colOff>
      <xdr:row>76</xdr:row>
      <xdr:rowOff>11858</xdr:rowOff>
    </xdr:to>
    <xdr:cxnSp macro="">
      <xdr:nvCxnSpPr>
        <xdr:cNvPr id="840" name="直線コネクタ 839"/>
        <xdr:cNvCxnSpPr/>
      </xdr:nvCxnSpPr>
      <xdr:spPr>
        <a:xfrm flipV="1">
          <a:off x="21323300" y="13008463"/>
          <a:ext cx="838200" cy="3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163647</xdr:rowOff>
    </xdr:from>
    <xdr:to>
      <xdr:col>31</xdr:col>
      <xdr:colOff>34925</xdr:colOff>
      <xdr:row>76</xdr:row>
      <xdr:rowOff>11858</xdr:rowOff>
    </xdr:to>
    <xdr:cxnSp macro="">
      <xdr:nvCxnSpPr>
        <xdr:cNvPr id="843" name="直線コネクタ 842"/>
        <xdr:cNvCxnSpPr/>
      </xdr:nvCxnSpPr>
      <xdr:spPr>
        <a:xfrm>
          <a:off x="20434300" y="13022397"/>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163647</xdr:rowOff>
    </xdr:from>
    <xdr:to>
      <xdr:col>29</xdr:col>
      <xdr:colOff>517525</xdr:colOff>
      <xdr:row>76</xdr:row>
      <xdr:rowOff>29831</xdr:rowOff>
    </xdr:to>
    <xdr:cxnSp macro="">
      <xdr:nvCxnSpPr>
        <xdr:cNvPr id="846" name="直線コネクタ 845"/>
        <xdr:cNvCxnSpPr/>
      </xdr:nvCxnSpPr>
      <xdr:spPr>
        <a:xfrm flipV="1">
          <a:off x="19545300" y="13022397"/>
          <a:ext cx="889000" cy="3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162034</xdr:rowOff>
    </xdr:from>
    <xdr:to>
      <xdr:col>28</xdr:col>
      <xdr:colOff>314325</xdr:colOff>
      <xdr:row>76</xdr:row>
      <xdr:rowOff>29831</xdr:rowOff>
    </xdr:to>
    <xdr:cxnSp macro="">
      <xdr:nvCxnSpPr>
        <xdr:cNvPr id="849" name="直線コネクタ 848"/>
        <xdr:cNvCxnSpPr/>
      </xdr:nvCxnSpPr>
      <xdr:spPr>
        <a:xfrm>
          <a:off x="18656300" y="13020784"/>
          <a:ext cx="889000" cy="3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98913</xdr:rowOff>
    </xdr:from>
    <xdr:to>
      <xdr:col>32</xdr:col>
      <xdr:colOff>238125</xdr:colOff>
      <xdr:row>76</xdr:row>
      <xdr:rowOff>29062</xdr:rowOff>
    </xdr:to>
    <xdr:sp macro="" textlink="">
      <xdr:nvSpPr>
        <xdr:cNvPr id="859" name="円/楕円 858"/>
        <xdr:cNvSpPr/>
      </xdr:nvSpPr>
      <xdr:spPr>
        <a:xfrm>
          <a:off x="22110700" y="12957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121790</xdr:rowOff>
    </xdr:from>
    <xdr:ext cx="599010" cy="259045"/>
    <xdr:sp macro="" textlink="">
      <xdr:nvSpPr>
        <xdr:cNvPr id="860" name="繰出金該当値テキスト"/>
        <xdr:cNvSpPr txBox="1"/>
      </xdr:nvSpPr>
      <xdr:spPr>
        <a:xfrm>
          <a:off x="22212300"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110,310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132507</xdr:rowOff>
    </xdr:from>
    <xdr:to>
      <xdr:col>31</xdr:col>
      <xdr:colOff>85725</xdr:colOff>
      <xdr:row>76</xdr:row>
      <xdr:rowOff>62657</xdr:rowOff>
    </xdr:to>
    <xdr:sp macro="" textlink="">
      <xdr:nvSpPr>
        <xdr:cNvPr id="861" name="円/楕円 860"/>
        <xdr:cNvSpPr/>
      </xdr:nvSpPr>
      <xdr:spPr>
        <a:xfrm>
          <a:off x="21272500" y="129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53785</xdr:rowOff>
    </xdr:from>
    <xdr:ext cx="599010" cy="259045"/>
    <xdr:sp macro="" textlink="">
      <xdr:nvSpPr>
        <xdr:cNvPr id="862" name="テキスト ボックス 861"/>
        <xdr:cNvSpPr txBox="1"/>
      </xdr:nvSpPr>
      <xdr:spPr>
        <a:xfrm>
          <a:off x="21023794" y="130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102,962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112848</xdr:rowOff>
    </xdr:from>
    <xdr:to>
      <xdr:col>29</xdr:col>
      <xdr:colOff>568325</xdr:colOff>
      <xdr:row>76</xdr:row>
      <xdr:rowOff>42999</xdr:rowOff>
    </xdr:to>
    <xdr:sp macro="" textlink="">
      <xdr:nvSpPr>
        <xdr:cNvPr id="863" name="円/楕円 862"/>
        <xdr:cNvSpPr/>
      </xdr:nvSpPr>
      <xdr:spPr>
        <a:xfrm>
          <a:off x="20383500" y="129715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59525</xdr:rowOff>
    </xdr:from>
    <xdr:ext cx="599010" cy="259045"/>
    <xdr:sp macro="" textlink="">
      <xdr:nvSpPr>
        <xdr:cNvPr id="864" name="テキスト ボックス 863"/>
        <xdr:cNvSpPr txBox="1"/>
      </xdr:nvSpPr>
      <xdr:spPr>
        <a:xfrm>
          <a:off x="20134794" y="1274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107,262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150481</xdr:rowOff>
    </xdr:from>
    <xdr:to>
      <xdr:col>28</xdr:col>
      <xdr:colOff>365125</xdr:colOff>
      <xdr:row>76</xdr:row>
      <xdr:rowOff>80631</xdr:rowOff>
    </xdr:to>
    <xdr:sp macro="" textlink="">
      <xdr:nvSpPr>
        <xdr:cNvPr id="865" name="円/楕円 864"/>
        <xdr:cNvSpPr/>
      </xdr:nvSpPr>
      <xdr:spPr>
        <a:xfrm>
          <a:off x="19494500" y="1300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71758</xdr:rowOff>
    </xdr:from>
    <xdr:ext cx="534377" cy="259045"/>
    <xdr:sp macro="" textlink="">
      <xdr:nvSpPr>
        <xdr:cNvPr id="866" name="テキスト ボックス 865"/>
        <xdr:cNvSpPr txBox="1"/>
      </xdr:nvSpPr>
      <xdr:spPr>
        <a:xfrm>
          <a:off x="19278111" y="1310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99,031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111234</xdr:rowOff>
    </xdr:from>
    <xdr:to>
      <xdr:col>27</xdr:col>
      <xdr:colOff>161925</xdr:colOff>
      <xdr:row>76</xdr:row>
      <xdr:rowOff>41384</xdr:rowOff>
    </xdr:to>
    <xdr:sp macro="" textlink="">
      <xdr:nvSpPr>
        <xdr:cNvPr id="867" name="円/楕円 866"/>
        <xdr:cNvSpPr/>
      </xdr:nvSpPr>
      <xdr:spPr>
        <a:xfrm>
          <a:off x="18605500" y="129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57911</xdr:rowOff>
    </xdr:from>
    <xdr:ext cx="599010" cy="259045"/>
    <xdr:sp macro="" textlink="">
      <xdr:nvSpPr>
        <xdr:cNvPr id="868" name="テキスト ボックス 867"/>
        <xdr:cNvSpPr txBox="1"/>
      </xdr:nvSpPr>
      <xdr:spPr>
        <a:xfrm>
          <a:off x="18356794" y="1274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年度の歳出決算総額は住民一人あたり</a:t>
          </a:r>
          <a:r>
            <a:rPr kumimoji="1" lang="en-US" altLang="ja-JP" sz="1300">
              <a:solidFill>
                <a:schemeClr val="dk1"/>
              </a:solidFill>
              <a:effectLst/>
              <a:latin typeface="+mn-ea"/>
              <a:ea typeface="+mn-ea"/>
              <a:cs typeface="+mn-cs"/>
            </a:rPr>
            <a:t>1,041,358</a:t>
          </a:r>
          <a:r>
            <a:rPr kumimoji="1" lang="ja-JP" altLang="ja-JP" sz="1300">
              <a:solidFill>
                <a:schemeClr val="dk1"/>
              </a:solidFill>
              <a:effectLst/>
              <a:latin typeface="+mn-ea"/>
              <a:ea typeface="+mn-ea"/>
              <a:cs typeface="+mn-cs"/>
            </a:rPr>
            <a:t>円であり、類似団体平均を下回っている要因として、業務の一部を一部事務組合で行っていることや指定管理者制度の導入により、人件費等が抑制されていることが挙げられる。　</a:t>
          </a:r>
          <a:endParaRPr lang="ja-JP" altLang="ja-JP" sz="1300">
            <a:effectLst/>
            <a:latin typeface="+mn-ea"/>
            <a:ea typeface="+mn-ea"/>
          </a:endParaRPr>
        </a:p>
        <a:p>
          <a:r>
            <a:rPr kumimoji="1" lang="ja-JP" altLang="ja-JP" sz="1300">
              <a:solidFill>
                <a:schemeClr val="dk1"/>
              </a:solidFill>
              <a:effectLst/>
              <a:latin typeface="+mn-ea"/>
              <a:ea typeface="+mn-ea"/>
              <a:cs typeface="+mn-cs"/>
            </a:rPr>
            <a:t>　一方、維持補修費や扶助費については、公共施設等の修繕の増加や施設入所をはじめとした社会保障関係費の増加から、類似団体平均を上回っており、公共施設の耐用年数の経過状況や進行する高齢化を考慮すると、今後、さらに増加することが見込まれる。</a:t>
          </a:r>
          <a:endParaRPr lang="ja-JP" altLang="ja-JP" sz="1300">
            <a:effectLst/>
            <a:latin typeface="+mn-ea"/>
            <a:ea typeface="+mn-ea"/>
          </a:endParaRPr>
        </a:p>
        <a:p>
          <a:r>
            <a:rPr kumimoji="1" lang="ja-JP" altLang="ja-JP" sz="1300">
              <a:solidFill>
                <a:schemeClr val="dk1"/>
              </a:solidFill>
              <a:effectLst/>
              <a:latin typeface="+mn-ea"/>
              <a:ea typeface="+mn-ea"/>
              <a:cs typeface="+mn-cs"/>
            </a:rPr>
            <a:t>　また、維持補修費や扶助費以外の経費についても、今後の人口減少等により、住民一人あたりのコストの増加が見込まれることから、事務の効率化や事務事業の見直しを進め、経費の抑制を図る。　</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3,392
3,371
167.96
3,561,529
3,532,291
29,238
2,199,701
3,543,029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72511</xdr:rowOff>
    </xdr:from>
    <xdr:to>
      <xdr:col>6</xdr:col>
      <xdr:colOff>511175</xdr:colOff>
      <xdr:row>37</xdr:row>
      <xdr:rowOff>79064</xdr:rowOff>
    </xdr:to>
    <xdr:cxnSp macro="">
      <xdr:nvCxnSpPr>
        <xdr:cNvPr id="60" name="直線コネクタ 59"/>
        <xdr:cNvCxnSpPr/>
      </xdr:nvCxnSpPr>
      <xdr:spPr>
        <a:xfrm>
          <a:off x="3797300" y="6416161"/>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72511</xdr:rowOff>
    </xdr:from>
    <xdr:to>
      <xdr:col>5</xdr:col>
      <xdr:colOff>358775</xdr:colOff>
      <xdr:row>37</xdr:row>
      <xdr:rowOff>83045</xdr:rowOff>
    </xdr:to>
    <xdr:cxnSp macro="">
      <xdr:nvCxnSpPr>
        <xdr:cNvPr id="63" name="直線コネクタ 62"/>
        <xdr:cNvCxnSpPr/>
      </xdr:nvCxnSpPr>
      <xdr:spPr>
        <a:xfrm flipV="1">
          <a:off x="2908300" y="6416161"/>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83045</xdr:rowOff>
    </xdr:from>
    <xdr:to>
      <xdr:col>4</xdr:col>
      <xdr:colOff>155575</xdr:colOff>
      <xdr:row>37</xdr:row>
      <xdr:rowOff>108610</xdr:rowOff>
    </xdr:to>
    <xdr:cxnSp macro="">
      <xdr:nvCxnSpPr>
        <xdr:cNvPr id="66" name="直線コネクタ 65"/>
        <xdr:cNvCxnSpPr/>
      </xdr:nvCxnSpPr>
      <xdr:spPr>
        <a:xfrm flipV="1">
          <a:off x="2019300" y="6426695"/>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102572</xdr:rowOff>
    </xdr:from>
    <xdr:to>
      <xdr:col>2</xdr:col>
      <xdr:colOff>638175</xdr:colOff>
      <xdr:row>37</xdr:row>
      <xdr:rowOff>108610</xdr:rowOff>
    </xdr:to>
    <xdr:cxnSp macro="">
      <xdr:nvCxnSpPr>
        <xdr:cNvPr id="69" name="直線コネクタ 68"/>
        <xdr:cNvCxnSpPr/>
      </xdr:nvCxnSpPr>
      <xdr:spPr>
        <a:xfrm>
          <a:off x="1130300" y="6446222"/>
          <a:ext cx="8890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28264</xdr:rowOff>
    </xdr:from>
    <xdr:to>
      <xdr:col>6</xdr:col>
      <xdr:colOff>561975</xdr:colOff>
      <xdr:row>37</xdr:row>
      <xdr:rowOff>129864</xdr:rowOff>
    </xdr:to>
    <xdr:sp macro="" textlink="">
      <xdr:nvSpPr>
        <xdr:cNvPr id="79" name="円/楕円 78"/>
        <xdr:cNvSpPr/>
      </xdr:nvSpPr>
      <xdr:spPr>
        <a:xfrm>
          <a:off x="4584700" y="63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6691</xdr:rowOff>
    </xdr:from>
    <xdr:ext cx="534377" cy="259045"/>
    <xdr:sp macro="" textlink="">
      <xdr:nvSpPr>
        <xdr:cNvPr id="80" name="議会費該当値テキスト"/>
        <xdr:cNvSpPr txBox="1"/>
      </xdr:nvSpPr>
      <xdr:spPr>
        <a:xfrm>
          <a:off x="4686300" y="63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21711</xdr:rowOff>
    </xdr:from>
    <xdr:to>
      <xdr:col>5</xdr:col>
      <xdr:colOff>409575</xdr:colOff>
      <xdr:row>37</xdr:row>
      <xdr:rowOff>123311</xdr:rowOff>
    </xdr:to>
    <xdr:sp macro="" textlink="">
      <xdr:nvSpPr>
        <xdr:cNvPr id="81" name="円/楕円 80"/>
        <xdr:cNvSpPr/>
      </xdr:nvSpPr>
      <xdr:spPr>
        <a:xfrm>
          <a:off x="3746500" y="63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114438</xdr:rowOff>
    </xdr:from>
    <xdr:ext cx="534377" cy="259045"/>
    <xdr:sp macro="" textlink="">
      <xdr:nvSpPr>
        <xdr:cNvPr id="82" name="テキスト ボックス 81"/>
        <xdr:cNvSpPr txBox="1"/>
      </xdr:nvSpPr>
      <xdr:spPr>
        <a:xfrm>
          <a:off x="3530111" y="64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32245</xdr:rowOff>
    </xdr:from>
    <xdr:to>
      <xdr:col>4</xdr:col>
      <xdr:colOff>206375</xdr:colOff>
      <xdr:row>37</xdr:row>
      <xdr:rowOff>133845</xdr:rowOff>
    </xdr:to>
    <xdr:sp macro="" textlink="">
      <xdr:nvSpPr>
        <xdr:cNvPr id="83" name="円/楕円 82"/>
        <xdr:cNvSpPr/>
      </xdr:nvSpPr>
      <xdr:spPr>
        <a:xfrm>
          <a:off x="2857500" y="63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124972</xdr:rowOff>
    </xdr:from>
    <xdr:ext cx="534377" cy="259045"/>
    <xdr:sp macro="" textlink="">
      <xdr:nvSpPr>
        <xdr:cNvPr id="84" name="テキスト ボックス 83"/>
        <xdr:cNvSpPr txBox="1"/>
      </xdr:nvSpPr>
      <xdr:spPr>
        <a:xfrm>
          <a:off x="2641111" y="64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57810</xdr:rowOff>
    </xdr:from>
    <xdr:to>
      <xdr:col>3</xdr:col>
      <xdr:colOff>3175</xdr:colOff>
      <xdr:row>37</xdr:row>
      <xdr:rowOff>159410</xdr:rowOff>
    </xdr:to>
    <xdr:sp macro="" textlink="">
      <xdr:nvSpPr>
        <xdr:cNvPr id="85" name="円/楕円 84"/>
        <xdr:cNvSpPr/>
      </xdr:nvSpPr>
      <xdr:spPr>
        <a:xfrm>
          <a:off x="1968500" y="6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150537</xdr:rowOff>
    </xdr:from>
    <xdr:ext cx="534377" cy="259045"/>
    <xdr:sp macro="" textlink="">
      <xdr:nvSpPr>
        <xdr:cNvPr id="86" name="テキスト ボックス 85"/>
        <xdr:cNvSpPr txBox="1"/>
      </xdr:nvSpPr>
      <xdr:spPr>
        <a:xfrm>
          <a:off x="1752111" y="64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51772</xdr:rowOff>
    </xdr:from>
    <xdr:to>
      <xdr:col>1</xdr:col>
      <xdr:colOff>485775</xdr:colOff>
      <xdr:row>37</xdr:row>
      <xdr:rowOff>153372</xdr:rowOff>
    </xdr:to>
    <xdr:sp macro="" textlink="">
      <xdr:nvSpPr>
        <xdr:cNvPr id="87" name="円/楕円 86"/>
        <xdr:cNvSpPr/>
      </xdr:nvSpPr>
      <xdr:spPr>
        <a:xfrm>
          <a:off x="1079500" y="639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144498</xdr:rowOff>
    </xdr:from>
    <xdr:ext cx="534377" cy="259045"/>
    <xdr:sp macro="" textlink="">
      <xdr:nvSpPr>
        <xdr:cNvPr id="88" name="テキスト ボックス 87"/>
        <xdr:cNvSpPr txBox="1"/>
      </xdr:nvSpPr>
      <xdr:spPr>
        <a:xfrm>
          <a:off x="863111" y="648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64729</xdr:rowOff>
    </xdr:from>
    <xdr:to>
      <xdr:col>6</xdr:col>
      <xdr:colOff>511175</xdr:colOff>
      <xdr:row>58</xdr:row>
      <xdr:rowOff>67407</xdr:rowOff>
    </xdr:to>
    <xdr:cxnSp macro="">
      <xdr:nvCxnSpPr>
        <xdr:cNvPr id="117" name="直線コネクタ 116"/>
        <xdr:cNvCxnSpPr/>
      </xdr:nvCxnSpPr>
      <xdr:spPr>
        <a:xfrm flipV="1">
          <a:off x="3797300" y="10008829"/>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67407</xdr:rowOff>
    </xdr:from>
    <xdr:to>
      <xdr:col>5</xdr:col>
      <xdr:colOff>358775</xdr:colOff>
      <xdr:row>58</xdr:row>
      <xdr:rowOff>87698</xdr:rowOff>
    </xdr:to>
    <xdr:cxnSp macro="">
      <xdr:nvCxnSpPr>
        <xdr:cNvPr id="120" name="直線コネクタ 119"/>
        <xdr:cNvCxnSpPr/>
      </xdr:nvCxnSpPr>
      <xdr:spPr>
        <a:xfrm flipV="1">
          <a:off x="2908300" y="10011507"/>
          <a:ext cx="889000" cy="2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85789</xdr:rowOff>
    </xdr:from>
    <xdr:to>
      <xdr:col>4</xdr:col>
      <xdr:colOff>155575</xdr:colOff>
      <xdr:row>58</xdr:row>
      <xdr:rowOff>87698</xdr:rowOff>
    </xdr:to>
    <xdr:cxnSp macro="">
      <xdr:nvCxnSpPr>
        <xdr:cNvPr id="123" name="直線コネクタ 122"/>
        <xdr:cNvCxnSpPr/>
      </xdr:nvCxnSpPr>
      <xdr:spPr>
        <a:xfrm>
          <a:off x="2019300" y="10029889"/>
          <a:ext cx="889000" cy="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85789</xdr:rowOff>
    </xdr:from>
    <xdr:to>
      <xdr:col>2</xdr:col>
      <xdr:colOff>638175</xdr:colOff>
      <xdr:row>58</xdr:row>
      <xdr:rowOff>90935</xdr:rowOff>
    </xdr:to>
    <xdr:cxnSp macro="">
      <xdr:nvCxnSpPr>
        <xdr:cNvPr id="126" name="直線コネクタ 125"/>
        <xdr:cNvCxnSpPr/>
      </xdr:nvCxnSpPr>
      <xdr:spPr>
        <a:xfrm flipV="1">
          <a:off x="1130300" y="10029889"/>
          <a:ext cx="889000" cy="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13929</xdr:rowOff>
    </xdr:from>
    <xdr:to>
      <xdr:col>6</xdr:col>
      <xdr:colOff>561975</xdr:colOff>
      <xdr:row>58</xdr:row>
      <xdr:rowOff>115529</xdr:rowOff>
    </xdr:to>
    <xdr:sp macro="" textlink="">
      <xdr:nvSpPr>
        <xdr:cNvPr id="136" name="円/楕円 135"/>
        <xdr:cNvSpPr/>
      </xdr:nvSpPr>
      <xdr:spPr>
        <a:xfrm>
          <a:off x="4584700" y="995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111557</xdr:rowOff>
    </xdr:from>
    <xdr:ext cx="599010" cy="259045"/>
    <xdr:sp macro="" textlink="">
      <xdr:nvSpPr>
        <xdr:cNvPr id="137" name="総務費該当値テキスト"/>
        <xdr:cNvSpPr txBox="1"/>
      </xdr:nvSpPr>
      <xdr:spPr>
        <a:xfrm>
          <a:off x="4686300" y="988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198,388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16607</xdr:rowOff>
    </xdr:from>
    <xdr:to>
      <xdr:col>5</xdr:col>
      <xdr:colOff>409575</xdr:colOff>
      <xdr:row>58</xdr:row>
      <xdr:rowOff>118207</xdr:rowOff>
    </xdr:to>
    <xdr:sp macro="" textlink="">
      <xdr:nvSpPr>
        <xdr:cNvPr id="138" name="円/楕円 137"/>
        <xdr:cNvSpPr/>
      </xdr:nvSpPr>
      <xdr:spPr>
        <a:xfrm>
          <a:off x="3746500" y="99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109334</xdr:rowOff>
    </xdr:from>
    <xdr:ext cx="599010" cy="259045"/>
    <xdr:sp macro="" textlink="">
      <xdr:nvSpPr>
        <xdr:cNvPr id="139" name="テキスト ボックス 138"/>
        <xdr:cNvSpPr txBox="1"/>
      </xdr:nvSpPr>
      <xdr:spPr>
        <a:xfrm>
          <a:off x="3497794" y="1005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36898</xdr:rowOff>
    </xdr:from>
    <xdr:to>
      <xdr:col>4</xdr:col>
      <xdr:colOff>206375</xdr:colOff>
      <xdr:row>58</xdr:row>
      <xdr:rowOff>138498</xdr:rowOff>
    </xdr:to>
    <xdr:sp macro="" textlink="">
      <xdr:nvSpPr>
        <xdr:cNvPr id="140" name="円/楕円 139"/>
        <xdr:cNvSpPr/>
      </xdr:nvSpPr>
      <xdr:spPr>
        <a:xfrm>
          <a:off x="2857500" y="998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129625</xdr:rowOff>
    </xdr:from>
    <xdr:ext cx="599010" cy="259045"/>
    <xdr:sp macro="" textlink="">
      <xdr:nvSpPr>
        <xdr:cNvPr id="141" name="テキスト ボックス 140"/>
        <xdr:cNvSpPr txBox="1"/>
      </xdr:nvSpPr>
      <xdr:spPr>
        <a:xfrm>
          <a:off x="2608794" y="1007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34989</xdr:rowOff>
    </xdr:from>
    <xdr:to>
      <xdr:col>3</xdr:col>
      <xdr:colOff>3175</xdr:colOff>
      <xdr:row>58</xdr:row>
      <xdr:rowOff>136589</xdr:rowOff>
    </xdr:to>
    <xdr:sp macro="" textlink="">
      <xdr:nvSpPr>
        <xdr:cNvPr id="142" name="円/楕円 141"/>
        <xdr:cNvSpPr/>
      </xdr:nvSpPr>
      <xdr:spPr>
        <a:xfrm>
          <a:off x="1968500" y="99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127716</xdr:rowOff>
    </xdr:from>
    <xdr:ext cx="599010" cy="259045"/>
    <xdr:sp macro="" textlink="">
      <xdr:nvSpPr>
        <xdr:cNvPr id="143" name="テキスト ボックス 142"/>
        <xdr:cNvSpPr txBox="1"/>
      </xdr:nvSpPr>
      <xdr:spPr>
        <a:xfrm>
          <a:off x="1719794" y="1007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170,749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40135</xdr:rowOff>
    </xdr:from>
    <xdr:to>
      <xdr:col>1</xdr:col>
      <xdr:colOff>485775</xdr:colOff>
      <xdr:row>58</xdr:row>
      <xdr:rowOff>141735</xdr:rowOff>
    </xdr:to>
    <xdr:sp macro="" textlink="">
      <xdr:nvSpPr>
        <xdr:cNvPr id="144" name="円/楕円 143"/>
        <xdr:cNvSpPr/>
      </xdr:nvSpPr>
      <xdr:spPr>
        <a:xfrm>
          <a:off x="1079500" y="998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132862</xdr:rowOff>
    </xdr:from>
    <xdr:ext cx="599010" cy="259045"/>
    <xdr:sp macro="" textlink="">
      <xdr:nvSpPr>
        <xdr:cNvPr id="145" name="テキスト ボックス 144"/>
        <xdr:cNvSpPr txBox="1"/>
      </xdr:nvSpPr>
      <xdr:spPr>
        <a:xfrm>
          <a:off x="830794" y="1007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135293</xdr:rowOff>
    </xdr:from>
    <xdr:to>
      <xdr:col>6</xdr:col>
      <xdr:colOff>511175</xdr:colOff>
      <xdr:row>75</xdr:row>
      <xdr:rowOff>67254</xdr:rowOff>
    </xdr:to>
    <xdr:cxnSp macro="">
      <xdr:nvCxnSpPr>
        <xdr:cNvPr id="172" name="直線コネクタ 171"/>
        <xdr:cNvCxnSpPr/>
      </xdr:nvCxnSpPr>
      <xdr:spPr>
        <a:xfrm>
          <a:off x="3797300" y="12822593"/>
          <a:ext cx="838200" cy="10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135293</xdr:rowOff>
    </xdr:from>
    <xdr:to>
      <xdr:col>5</xdr:col>
      <xdr:colOff>358775</xdr:colOff>
      <xdr:row>75</xdr:row>
      <xdr:rowOff>156738</xdr:rowOff>
    </xdr:to>
    <xdr:cxnSp macro="">
      <xdr:nvCxnSpPr>
        <xdr:cNvPr id="175" name="直線コネクタ 174"/>
        <xdr:cNvCxnSpPr/>
      </xdr:nvCxnSpPr>
      <xdr:spPr>
        <a:xfrm flipV="1">
          <a:off x="2908300" y="12822593"/>
          <a:ext cx="889000" cy="19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156738</xdr:rowOff>
    </xdr:from>
    <xdr:to>
      <xdr:col>4</xdr:col>
      <xdr:colOff>155575</xdr:colOff>
      <xdr:row>76</xdr:row>
      <xdr:rowOff>48161</xdr:rowOff>
    </xdr:to>
    <xdr:cxnSp macro="">
      <xdr:nvCxnSpPr>
        <xdr:cNvPr id="178" name="直線コネクタ 177"/>
        <xdr:cNvCxnSpPr/>
      </xdr:nvCxnSpPr>
      <xdr:spPr>
        <a:xfrm flipV="1">
          <a:off x="2019300" y="13015488"/>
          <a:ext cx="889000" cy="6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38757</xdr:rowOff>
    </xdr:from>
    <xdr:to>
      <xdr:col>2</xdr:col>
      <xdr:colOff>638175</xdr:colOff>
      <xdr:row>76</xdr:row>
      <xdr:rowOff>48161</xdr:rowOff>
    </xdr:to>
    <xdr:cxnSp macro="">
      <xdr:nvCxnSpPr>
        <xdr:cNvPr id="181" name="直線コネクタ 180"/>
        <xdr:cNvCxnSpPr/>
      </xdr:nvCxnSpPr>
      <xdr:spPr>
        <a:xfrm>
          <a:off x="1130300" y="13068957"/>
          <a:ext cx="8890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16454</xdr:rowOff>
    </xdr:from>
    <xdr:to>
      <xdr:col>6</xdr:col>
      <xdr:colOff>561975</xdr:colOff>
      <xdr:row>75</xdr:row>
      <xdr:rowOff>118054</xdr:rowOff>
    </xdr:to>
    <xdr:sp macro="" textlink="">
      <xdr:nvSpPr>
        <xdr:cNvPr id="191" name="円/楕円 190"/>
        <xdr:cNvSpPr/>
      </xdr:nvSpPr>
      <xdr:spPr>
        <a:xfrm>
          <a:off x="4584700" y="1287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39331</xdr:rowOff>
    </xdr:from>
    <xdr:ext cx="599010" cy="259045"/>
    <xdr:sp macro="" textlink="">
      <xdr:nvSpPr>
        <xdr:cNvPr id="192" name="民生費該当値テキスト"/>
        <xdr:cNvSpPr txBox="1"/>
      </xdr:nvSpPr>
      <xdr:spPr>
        <a:xfrm>
          <a:off x="4686300" y="1272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256,691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84493</xdr:rowOff>
    </xdr:from>
    <xdr:to>
      <xdr:col>5</xdr:col>
      <xdr:colOff>409575</xdr:colOff>
      <xdr:row>75</xdr:row>
      <xdr:rowOff>14643</xdr:rowOff>
    </xdr:to>
    <xdr:sp macro="" textlink="">
      <xdr:nvSpPr>
        <xdr:cNvPr id="193" name="円/楕円 192"/>
        <xdr:cNvSpPr/>
      </xdr:nvSpPr>
      <xdr:spPr>
        <a:xfrm>
          <a:off x="3746500" y="127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31170</xdr:rowOff>
    </xdr:from>
    <xdr:ext cx="599010" cy="259045"/>
    <xdr:sp macro="" textlink="">
      <xdr:nvSpPr>
        <xdr:cNvPr id="194" name="テキスト ボックス 193"/>
        <xdr:cNvSpPr txBox="1"/>
      </xdr:nvSpPr>
      <xdr:spPr>
        <a:xfrm>
          <a:off x="3497794" y="1254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301,928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105938</xdr:rowOff>
    </xdr:from>
    <xdr:to>
      <xdr:col>4</xdr:col>
      <xdr:colOff>206375</xdr:colOff>
      <xdr:row>76</xdr:row>
      <xdr:rowOff>36088</xdr:rowOff>
    </xdr:to>
    <xdr:sp macro="" textlink="">
      <xdr:nvSpPr>
        <xdr:cNvPr id="195" name="円/楕円 194"/>
        <xdr:cNvSpPr/>
      </xdr:nvSpPr>
      <xdr:spPr>
        <a:xfrm>
          <a:off x="2857500" y="129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52615</xdr:rowOff>
    </xdr:from>
    <xdr:ext cx="599010" cy="259045"/>
    <xdr:sp macro="" textlink="">
      <xdr:nvSpPr>
        <xdr:cNvPr id="196" name="テキスト ボックス 195"/>
        <xdr:cNvSpPr txBox="1"/>
      </xdr:nvSpPr>
      <xdr:spPr>
        <a:xfrm>
          <a:off x="2608794" y="1273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217,547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168811</xdr:rowOff>
    </xdr:from>
    <xdr:to>
      <xdr:col>3</xdr:col>
      <xdr:colOff>3175</xdr:colOff>
      <xdr:row>76</xdr:row>
      <xdr:rowOff>98961</xdr:rowOff>
    </xdr:to>
    <xdr:sp macro="" textlink="">
      <xdr:nvSpPr>
        <xdr:cNvPr id="197" name="円/楕円 196"/>
        <xdr:cNvSpPr/>
      </xdr:nvSpPr>
      <xdr:spPr>
        <a:xfrm>
          <a:off x="1968500" y="1302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90088</xdr:rowOff>
    </xdr:from>
    <xdr:ext cx="599010" cy="259045"/>
    <xdr:sp macro="" textlink="">
      <xdr:nvSpPr>
        <xdr:cNvPr id="198" name="テキスト ボックス 197"/>
        <xdr:cNvSpPr txBox="1"/>
      </xdr:nvSpPr>
      <xdr:spPr>
        <a:xfrm>
          <a:off x="1719794" y="1312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190,043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159407</xdr:rowOff>
    </xdr:from>
    <xdr:to>
      <xdr:col>1</xdr:col>
      <xdr:colOff>485775</xdr:colOff>
      <xdr:row>76</xdr:row>
      <xdr:rowOff>89557</xdr:rowOff>
    </xdr:to>
    <xdr:sp macro="" textlink="">
      <xdr:nvSpPr>
        <xdr:cNvPr id="199" name="円/楕円 198"/>
        <xdr:cNvSpPr/>
      </xdr:nvSpPr>
      <xdr:spPr>
        <a:xfrm>
          <a:off x="1079500" y="130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80684</xdr:rowOff>
    </xdr:from>
    <xdr:ext cx="599010" cy="259045"/>
    <xdr:sp macro="" textlink="">
      <xdr:nvSpPr>
        <xdr:cNvPr id="200" name="テキスト ボックス 199"/>
        <xdr:cNvSpPr txBox="1"/>
      </xdr:nvSpPr>
      <xdr:spPr>
        <a:xfrm>
          <a:off x="830794" y="1311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1943</xdr:rowOff>
    </xdr:from>
    <xdr:to>
      <xdr:col>6</xdr:col>
      <xdr:colOff>511175</xdr:colOff>
      <xdr:row>97</xdr:row>
      <xdr:rowOff>34776</xdr:rowOff>
    </xdr:to>
    <xdr:cxnSp macro="">
      <xdr:nvCxnSpPr>
        <xdr:cNvPr id="229" name="直線コネクタ 228"/>
        <xdr:cNvCxnSpPr/>
      </xdr:nvCxnSpPr>
      <xdr:spPr>
        <a:xfrm flipV="1">
          <a:off x="3797300" y="16632593"/>
          <a:ext cx="838200" cy="3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15548</xdr:rowOff>
    </xdr:from>
    <xdr:to>
      <xdr:col>5</xdr:col>
      <xdr:colOff>358775</xdr:colOff>
      <xdr:row>97</xdr:row>
      <xdr:rowOff>34776</xdr:rowOff>
    </xdr:to>
    <xdr:cxnSp macro="">
      <xdr:nvCxnSpPr>
        <xdr:cNvPr id="232" name="直線コネクタ 231"/>
        <xdr:cNvCxnSpPr/>
      </xdr:nvCxnSpPr>
      <xdr:spPr>
        <a:xfrm>
          <a:off x="2908300" y="16646198"/>
          <a:ext cx="8890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15548</xdr:rowOff>
    </xdr:from>
    <xdr:to>
      <xdr:col>4</xdr:col>
      <xdr:colOff>155575</xdr:colOff>
      <xdr:row>97</xdr:row>
      <xdr:rowOff>64346</xdr:rowOff>
    </xdr:to>
    <xdr:cxnSp macro="">
      <xdr:nvCxnSpPr>
        <xdr:cNvPr id="235" name="直線コネクタ 234"/>
        <xdr:cNvCxnSpPr/>
      </xdr:nvCxnSpPr>
      <xdr:spPr>
        <a:xfrm flipV="1">
          <a:off x="2019300" y="16646198"/>
          <a:ext cx="889000" cy="4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64346</xdr:rowOff>
    </xdr:from>
    <xdr:to>
      <xdr:col>2</xdr:col>
      <xdr:colOff>638175</xdr:colOff>
      <xdr:row>97</xdr:row>
      <xdr:rowOff>123188</xdr:rowOff>
    </xdr:to>
    <xdr:cxnSp macro="">
      <xdr:nvCxnSpPr>
        <xdr:cNvPr id="238" name="直線コネクタ 237"/>
        <xdr:cNvCxnSpPr/>
      </xdr:nvCxnSpPr>
      <xdr:spPr>
        <a:xfrm flipV="1">
          <a:off x="1130300" y="16694996"/>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122593</xdr:rowOff>
    </xdr:from>
    <xdr:to>
      <xdr:col>6</xdr:col>
      <xdr:colOff>561975</xdr:colOff>
      <xdr:row>97</xdr:row>
      <xdr:rowOff>52743</xdr:rowOff>
    </xdr:to>
    <xdr:sp macro="" textlink="">
      <xdr:nvSpPr>
        <xdr:cNvPr id="248" name="円/楕円 247"/>
        <xdr:cNvSpPr/>
      </xdr:nvSpPr>
      <xdr:spPr>
        <a:xfrm>
          <a:off x="4584700" y="16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101020</xdr:rowOff>
    </xdr:from>
    <xdr:ext cx="599010" cy="259045"/>
    <xdr:sp macro="" textlink="">
      <xdr:nvSpPr>
        <xdr:cNvPr id="249" name="衛生費該当値テキスト"/>
        <xdr:cNvSpPr txBox="1"/>
      </xdr:nvSpPr>
      <xdr:spPr>
        <a:xfrm>
          <a:off x="4686300" y="1656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101,157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155426</xdr:rowOff>
    </xdr:from>
    <xdr:to>
      <xdr:col>5</xdr:col>
      <xdr:colOff>409575</xdr:colOff>
      <xdr:row>97</xdr:row>
      <xdr:rowOff>85576</xdr:rowOff>
    </xdr:to>
    <xdr:sp macro="" textlink="">
      <xdr:nvSpPr>
        <xdr:cNvPr id="250" name="円/楕円 249"/>
        <xdr:cNvSpPr/>
      </xdr:nvSpPr>
      <xdr:spPr>
        <a:xfrm>
          <a:off x="3746500" y="166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76703</xdr:rowOff>
    </xdr:from>
    <xdr:ext cx="534377" cy="259045"/>
    <xdr:sp macro="" textlink="">
      <xdr:nvSpPr>
        <xdr:cNvPr id="251" name="テキスト ボックス 250"/>
        <xdr:cNvSpPr txBox="1"/>
      </xdr:nvSpPr>
      <xdr:spPr>
        <a:xfrm>
          <a:off x="3530111" y="1670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92,539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136198</xdr:rowOff>
    </xdr:from>
    <xdr:to>
      <xdr:col>4</xdr:col>
      <xdr:colOff>206375</xdr:colOff>
      <xdr:row>97</xdr:row>
      <xdr:rowOff>66348</xdr:rowOff>
    </xdr:to>
    <xdr:sp macro="" textlink="">
      <xdr:nvSpPr>
        <xdr:cNvPr id="252" name="円/楕円 251"/>
        <xdr:cNvSpPr/>
      </xdr:nvSpPr>
      <xdr:spPr>
        <a:xfrm>
          <a:off x="2857500" y="16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57475</xdr:rowOff>
    </xdr:from>
    <xdr:ext cx="534377" cy="259045"/>
    <xdr:sp macro="" textlink="">
      <xdr:nvSpPr>
        <xdr:cNvPr id="253" name="テキスト ボックス 252"/>
        <xdr:cNvSpPr txBox="1"/>
      </xdr:nvSpPr>
      <xdr:spPr>
        <a:xfrm>
          <a:off x="2641111" y="166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13546</xdr:rowOff>
    </xdr:from>
    <xdr:to>
      <xdr:col>3</xdr:col>
      <xdr:colOff>3175</xdr:colOff>
      <xdr:row>97</xdr:row>
      <xdr:rowOff>115146</xdr:rowOff>
    </xdr:to>
    <xdr:sp macro="" textlink="">
      <xdr:nvSpPr>
        <xdr:cNvPr id="254" name="円/楕円 253"/>
        <xdr:cNvSpPr/>
      </xdr:nvSpPr>
      <xdr:spPr>
        <a:xfrm>
          <a:off x="1968500" y="166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106273</xdr:rowOff>
    </xdr:from>
    <xdr:ext cx="534377" cy="259045"/>
    <xdr:sp macro="" textlink="">
      <xdr:nvSpPr>
        <xdr:cNvPr id="255" name="テキスト ボックス 254"/>
        <xdr:cNvSpPr txBox="1"/>
      </xdr:nvSpPr>
      <xdr:spPr>
        <a:xfrm>
          <a:off x="1752111" y="167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72388</xdr:rowOff>
    </xdr:from>
    <xdr:to>
      <xdr:col>1</xdr:col>
      <xdr:colOff>485775</xdr:colOff>
      <xdr:row>98</xdr:row>
      <xdr:rowOff>2538</xdr:rowOff>
    </xdr:to>
    <xdr:sp macro="" textlink="">
      <xdr:nvSpPr>
        <xdr:cNvPr id="256" name="円/楕円 255"/>
        <xdr:cNvSpPr/>
      </xdr:nvSpPr>
      <xdr:spPr>
        <a:xfrm>
          <a:off x="1079500" y="1670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165115</xdr:rowOff>
    </xdr:from>
    <xdr:ext cx="534377" cy="259045"/>
    <xdr:sp macro="" textlink="">
      <xdr:nvSpPr>
        <xdr:cNvPr id="257" name="テキスト ボックス 256"/>
        <xdr:cNvSpPr txBox="1"/>
      </xdr:nvSpPr>
      <xdr:spPr>
        <a:xfrm>
          <a:off x="863111" y="1679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44348</xdr:rowOff>
    </xdr:from>
    <xdr:to>
      <xdr:col>15</xdr:col>
      <xdr:colOff>180975</xdr:colOff>
      <xdr:row>39</xdr:row>
      <xdr:rowOff>44348</xdr:rowOff>
    </xdr:to>
    <xdr:cxnSp macro="">
      <xdr:nvCxnSpPr>
        <xdr:cNvPr id="286" name="直線コネクタ 285"/>
        <xdr:cNvCxnSpPr/>
      </xdr:nvCxnSpPr>
      <xdr:spPr>
        <a:xfrm>
          <a:off x="9639300" y="67308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44348</xdr:rowOff>
    </xdr:from>
    <xdr:to>
      <xdr:col>14</xdr:col>
      <xdr:colOff>28575</xdr:colOff>
      <xdr:row>39</xdr:row>
      <xdr:rowOff>44348</xdr:rowOff>
    </xdr:to>
    <xdr:cxnSp macro="">
      <xdr:nvCxnSpPr>
        <xdr:cNvPr id="289" name="直線コネクタ 288"/>
        <xdr:cNvCxnSpPr/>
      </xdr:nvCxnSpPr>
      <xdr:spPr>
        <a:xfrm>
          <a:off x="8750300" y="6730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44348</xdr:rowOff>
    </xdr:from>
    <xdr:to>
      <xdr:col>12</xdr:col>
      <xdr:colOff>511175</xdr:colOff>
      <xdr:row>39</xdr:row>
      <xdr:rowOff>44348</xdr:rowOff>
    </xdr:to>
    <xdr:cxnSp macro="">
      <xdr:nvCxnSpPr>
        <xdr:cNvPr id="292" name="直線コネクタ 291"/>
        <xdr:cNvCxnSpPr/>
      </xdr:nvCxnSpPr>
      <xdr:spPr>
        <a:xfrm>
          <a:off x="7861300" y="6730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44348</xdr:rowOff>
    </xdr:from>
    <xdr:to>
      <xdr:col>11</xdr:col>
      <xdr:colOff>307975</xdr:colOff>
      <xdr:row>39</xdr:row>
      <xdr:rowOff>44348</xdr:rowOff>
    </xdr:to>
    <xdr:cxnSp macro="">
      <xdr:nvCxnSpPr>
        <xdr:cNvPr id="295" name="直線コネクタ 294"/>
        <xdr:cNvCxnSpPr/>
      </xdr:nvCxnSpPr>
      <xdr:spPr>
        <a:xfrm>
          <a:off x="6972300" y="6730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164998</xdr:rowOff>
    </xdr:from>
    <xdr:to>
      <xdr:col>15</xdr:col>
      <xdr:colOff>231775</xdr:colOff>
      <xdr:row>39</xdr:row>
      <xdr:rowOff>95148</xdr:rowOff>
    </xdr:to>
    <xdr:sp macro="" textlink="">
      <xdr:nvSpPr>
        <xdr:cNvPr id="305" name="円/楕円 304"/>
        <xdr:cNvSpPr/>
      </xdr:nvSpPr>
      <xdr:spPr>
        <a:xfrm>
          <a:off x="104267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164998</xdr:rowOff>
    </xdr:from>
    <xdr:to>
      <xdr:col>14</xdr:col>
      <xdr:colOff>79375</xdr:colOff>
      <xdr:row>39</xdr:row>
      <xdr:rowOff>95148</xdr:rowOff>
    </xdr:to>
    <xdr:sp macro="" textlink="">
      <xdr:nvSpPr>
        <xdr:cNvPr id="307" name="円/楕円 306"/>
        <xdr:cNvSpPr/>
      </xdr:nvSpPr>
      <xdr:spPr>
        <a:xfrm>
          <a:off x="95885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86275</xdr:rowOff>
    </xdr:from>
    <xdr:ext cx="249299" cy="259045"/>
    <xdr:sp macro="" textlink="">
      <xdr:nvSpPr>
        <xdr:cNvPr id="308" name="テキスト ボックス 307"/>
        <xdr:cNvSpPr txBox="1"/>
      </xdr:nvSpPr>
      <xdr:spPr>
        <a:xfrm>
          <a:off x="9514649" y="6772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164998</xdr:rowOff>
    </xdr:from>
    <xdr:to>
      <xdr:col>12</xdr:col>
      <xdr:colOff>561975</xdr:colOff>
      <xdr:row>39</xdr:row>
      <xdr:rowOff>95148</xdr:rowOff>
    </xdr:to>
    <xdr:sp macro="" textlink="">
      <xdr:nvSpPr>
        <xdr:cNvPr id="309" name="円/楕円 308"/>
        <xdr:cNvSpPr/>
      </xdr:nvSpPr>
      <xdr:spPr>
        <a:xfrm>
          <a:off x="86995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86275</xdr:rowOff>
    </xdr:from>
    <xdr:ext cx="249299" cy="259045"/>
    <xdr:sp macro="" textlink="">
      <xdr:nvSpPr>
        <xdr:cNvPr id="310" name="テキスト ボックス 309"/>
        <xdr:cNvSpPr txBox="1"/>
      </xdr:nvSpPr>
      <xdr:spPr>
        <a:xfrm>
          <a:off x="8625649" y="6772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164998</xdr:rowOff>
    </xdr:from>
    <xdr:to>
      <xdr:col>11</xdr:col>
      <xdr:colOff>358775</xdr:colOff>
      <xdr:row>39</xdr:row>
      <xdr:rowOff>95148</xdr:rowOff>
    </xdr:to>
    <xdr:sp macro="" textlink="">
      <xdr:nvSpPr>
        <xdr:cNvPr id="311" name="円/楕円 310"/>
        <xdr:cNvSpPr/>
      </xdr:nvSpPr>
      <xdr:spPr>
        <a:xfrm>
          <a:off x="78105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86275</xdr:rowOff>
    </xdr:from>
    <xdr:ext cx="249299" cy="259045"/>
    <xdr:sp macro="" textlink="">
      <xdr:nvSpPr>
        <xdr:cNvPr id="312" name="テキスト ボックス 311"/>
        <xdr:cNvSpPr txBox="1"/>
      </xdr:nvSpPr>
      <xdr:spPr>
        <a:xfrm>
          <a:off x="7736649" y="6772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164998</xdr:rowOff>
    </xdr:from>
    <xdr:to>
      <xdr:col>10</xdr:col>
      <xdr:colOff>155575</xdr:colOff>
      <xdr:row>39</xdr:row>
      <xdr:rowOff>95148</xdr:rowOff>
    </xdr:to>
    <xdr:sp macro="" textlink="">
      <xdr:nvSpPr>
        <xdr:cNvPr id="313" name="円/楕円 312"/>
        <xdr:cNvSpPr/>
      </xdr:nvSpPr>
      <xdr:spPr>
        <a:xfrm>
          <a:off x="69215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86275</xdr:rowOff>
    </xdr:from>
    <xdr:ext cx="249299" cy="259045"/>
    <xdr:sp macro="" textlink="">
      <xdr:nvSpPr>
        <xdr:cNvPr id="314" name="テキスト ボックス 313"/>
        <xdr:cNvSpPr txBox="1"/>
      </xdr:nvSpPr>
      <xdr:spPr>
        <a:xfrm>
          <a:off x="6847649" y="6772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17314</xdr:rowOff>
    </xdr:from>
    <xdr:to>
      <xdr:col>15</xdr:col>
      <xdr:colOff>180975</xdr:colOff>
      <xdr:row>59</xdr:row>
      <xdr:rowOff>24405</xdr:rowOff>
    </xdr:to>
    <xdr:cxnSp macro="">
      <xdr:nvCxnSpPr>
        <xdr:cNvPr id="343" name="直線コネクタ 342"/>
        <xdr:cNvCxnSpPr/>
      </xdr:nvCxnSpPr>
      <xdr:spPr>
        <a:xfrm>
          <a:off x="9639300" y="10132864"/>
          <a:ext cx="8382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17314</xdr:rowOff>
    </xdr:from>
    <xdr:to>
      <xdr:col>14</xdr:col>
      <xdr:colOff>28575</xdr:colOff>
      <xdr:row>59</xdr:row>
      <xdr:rowOff>25907</xdr:rowOff>
    </xdr:to>
    <xdr:cxnSp macro="">
      <xdr:nvCxnSpPr>
        <xdr:cNvPr id="346" name="直線コネクタ 345"/>
        <xdr:cNvCxnSpPr/>
      </xdr:nvCxnSpPr>
      <xdr:spPr>
        <a:xfrm flipV="1">
          <a:off x="8750300" y="10132864"/>
          <a:ext cx="889000" cy="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25907</xdr:rowOff>
    </xdr:from>
    <xdr:to>
      <xdr:col>12</xdr:col>
      <xdr:colOff>511175</xdr:colOff>
      <xdr:row>59</xdr:row>
      <xdr:rowOff>28177</xdr:rowOff>
    </xdr:to>
    <xdr:cxnSp macro="">
      <xdr:nvCxnSpPr>
        <xdr:cNvPr id="349" name="直線コネクタ 348"/>
        <xdr:cNvCxnSpPr/>
      </xdr:nvCxnSpPr>
      <xdr:spPr>
        <a:xfrm flipV="1">
          <a:off x="7861300" y="10141457"/>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28177</xdr:rowOff>
    </xdr:from>
    <xdr:to>
      <xdr:col>11</xdr:col>
      <xdr:colOff>307975</xdr:colOff>
      <xdr:row>59</xdr:row>
      <xdr:rowOff>29831</xdr:rowOff>
    </xdr:to>
    <xdr:cxnSp macro="">
      <xdr:nvCxnSpPr>
        <xdr:cNvPr id="352" name="直線コネクタ 351"/>
        <xdr:cNvCxnSpPr/>
      </xdr:nvCxnSpPr>
      <xdr:spPr>
        <a:xfrm flipV="1">
          <a:off x="6972300" y="10143727"/>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145055</xdr:rowOff>
    </xdr:from>
    <xdr:to>
      <xdr:col>15</xdr:col>
      <xdr:colOff>231775</xdr:colOff>
      <xdr:row>59</xdr:row>
      <xdr:rowOff>75205</xdr:rowOff>
    </xdr:to>
    <xdr:sp macro="" textlink="">
      <xdr:nvSpPr>
        <xdr:cNvPr id="362" name="円/楕円 361"/>
        <xdr:cNvSpPr/>
      </xdr:nvSpPr>
      <xdr:spPr>
        <a:xfrm>
          <a:off x="10426700" y="100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137964</xdr:rowOff>
    </xdr:from>
    <xdr:to>
      <xdr:col>14</xdr:col>
      <xdr:colOff>79375</xdr:colOff>
      <xdr:row>59</xdr:row>
      <xdr:rowOff>68114</xdr:rowOff>
    </xdr:to>
    <xdr:sp macro="" textlink="">
      <xdr:nvSpPr>
        <xdr:cNvPr id="364" name="円/楕円 363"/>
        <xdr:cNvSpPr/>
      </xdr:nvSpPr>
      <xdr:spPr>
        <a:xfrm>
          <a:off x="9588500" y="100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59241</xdr:rowOff>
    </xdr:from>
    <xdr:ext cx="534377" cy="259045"/>
    <xdr:sp macro="" textlink="">
      <xdr:nvSpPr>
        <xdr:cNvPr id="365" name="テキスト ボックス 364"/>
        <xdr:cNvSpPr txBox="1"/>
      </xdr:nvSpPr>
      <xdr:spPr>
        <a:xfrm>
          <a:off x="9372111" y="101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146557</xdr:rowOff>
    </xdr:from>
    <xdr:to>
      <xdr:col>12</xdr:col>
      <xdr:colOff>561975</xdr:colOff>
      <xdr:row>59</xdr:row>
      <xdr:rowOff>76707</xdr:rowOff>
    </xdr:to>
    <xdr:sp macro="" textlink="">
      <xdr:nvSpPr>
        <xdr:cNvPr id="366" name="円/楕円 365"/>
        <xdr:cNvSpPr/>
      </xdr:nvSpPr>
      <xdr:spPr>
        <a:xfrm>
          <a:off x="8699500" y="100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67834</xdr:rowOff>
    </xdr:from>
    <xdr:ext cx="534377" cy="259045"/>
    <xdr:sp macro="" textlink="">
      <xdr:nvSpPr>
        <xdr:cNvPr id="367" name="テキスト ボックス 366"/>
        <xdr:cNvSpPr txBox="1"/>
      </xdr:nvSpPr>
      <xdr:spPr>
        <a:xfrm>
          <a:off x="8483111" y="101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148827</xdr:rowOff>
    </xdr:from>
    <xdr:to>
      <xdr:col>11</xdr:col>
      <xdr:colOff>358775</xdr:colOff>
      <xdr:row>59</xdr:row>
      <xdr:rowOff>78977</xdr:rowOff>
    </xdr:to>
    <xdr:sp macro="" textlink="">
      <xdr:nvSpPr>
        <xdr:cNvPr id="368" name="円/楕円 367"/>
        <xdr:cNvSpPr/>
      </xdr:nvSpPr>
      <xdr:spPr>
        <a:xfrm>
          <a:off x="7810500" y="100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70104</xdr:rowOff>
    </xdr:from>
    <xdr:ext cx="534377" cy="259045"/>
    <xdr:sp macro="" textlink="">
      <xdr:nvSpPr>
        <xdr:cNvPr id="369" name="テキスト ボックス 368"/>
        <xdr:cNvSpPr txBox="1"/>
      </xdr:nvSpPr>
      <xdr:spPr>
        <a:xfrm>
          <a:off x="7594111" y="101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150481</xdr:rowOff>
    </xdr:from>
    <xdr:to>
      <xdr:col>10</xdr:col>
      <xdr:colOff>155575</xdr:colOff>
      <xdr:row>59</xdr:row>
      <xdr:rowOff>80631</xdr:rowOff>
    </xdr:to>
    <xdr:sp macro="" textlink="">
      <xdr:nvSpPr>
        <xdr:cNvPr id="370" name="円/楕円 369"/>
        <xdr:cNvSpPr/>
      </xdr:nvSpPr>
      <xdr:spPr>
        <a:xfrm>
          <a:off x="6921500" y="1009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71758</xdr:rowOff>
    </xdr:from>
    <xdr:ext cx="534377" cy="259045"/>
    <xdr:sp macro="" textlink="">
      <xdr:nvSpPr>
        <xdr:cNvPr id="371" name="テキスト ボックス 370"/>
        <xdr:cNvSpPr txBox="1"/>
      </xdr:nvSpPr>
      <xdr:spPr>
        <a:xfrm>
          <a:off x="6705111" y="1018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73185</xdr:rowOff>
    </xdr:from>
    <xdr:to>
      <xdr:col>15</xdr:col>
      <xdr:colOff>180975</xdr:colOff>
      <xdr:row>78</xdr:row>
      <xdr:rowOff>122810</xdr:rowOff>
    </xdr:to>
    <xdr:cxnSp macro="">
      <xdr:nvCxnSpPr>
        <xdr:cNvPr id="400" name="直線コネクタ 399"/>
        <xdr:cNvCxnSpPr/>
      </xdr:nvCxnSpPr>
      <xdr:spPr>
        <a:xfrm>
          <a:off x="9639300" y="13446285"/>
          <a:ext cx="838200" cy="4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73185</xdr:rowOff>
    </xdr:from>
    <xdr:to>
      <xdr:col>14</xdr:col>
      <xdr:colOff>28575</xdr:colOff>
      <xdr:row>79</xdr:row>
      <xdr:rowOff>10785</xdr:rowOff>
    </xdr:to>
    <xdr:cxnSp macro="">
      <xdr:nvCxnSpPr>
        <xdr:cNvPr id="403" name="直線コネクタ 402"/>
        <xdr:cNvCxnSpPr/>
      </xdr:nvCxnSpPr>
      <xdr:spPr>
        <a:xfrm flipV="1">
          <a:off x="8750300" y="13446285"/>
          <a:ext cx="889000" cy="10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9173</xdr:rowOff>
    </xdr:from>
    <xdr:to>
      <xdr:col>12</xdr:col>
      <xdr:colOff>511175</xdr:colOff>
      <xdr:row>79</xdr:row>
      <xdr:rowOff>10785</xdr:rowOff>
    </xdr:to>
    <xdr:cxnSp macro="">
      <xdr:nvCxnSpPr>
        <xdr:cNvPr id="406" name="直線コネクタ 405"/>
        <xdr:cNvCxnSpPr/>
      </xdr:nvCxnSpPr>
      <xdr:spPr>
        <a:xfrm>
          <a:off x="7861300" y="13553723"/>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9173</xdr:rowOff>
    </xdr:from>
    <xdr:to>
      <xdr:col>11</xdr:col>
      <xdr:colOff>307975</xdr:colOff>
      <xdr:row>79</xdr:row>
      <xdr:rowOff>18214</xdr:rowOff>
    </xdr:to>
    <xdr:cxnSp macro="">
      <xdr:nvCxnSpPr>
        <xdr:cNvPr id="409" name="直線コネクタ 408"/>
        <xdr:cNvCxnSpPr/>
      </xdr:nvCxnSpPr>
      <xdr:spPr>
        <a:xfrm flipV="1">
          <a:off x="6972300" y="13553723"/>
          <a:ext cx="8890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72010</xdr:rowOff>
    </xdr:from>
    <xdr:to>
      <xdr:col>15</xdr:col>
      <xdr:colOff>231775</xdr:colOff>
      <xdr:row>79</xdr:row>
      <xdr:rowOff>2160</xdr:rowOff>
    </xdr:to>
    <xdr:sp macro="" textlink="">
      <xdr:nvSpPr>
        <xdr:cNvPr id="419" name="円/楕円 418"/>
        <xdr:cNvSpPr/>
      </xdr:nvSpPr>
      <xdr:spPr>
        <a:xfrm>
          <a:off x="10426700" y="134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158387</xdr:rowOff>
    </xdr:from>
    <xdr:ext cx="534377" cy="259045"/>
    <xdr:sp macro="" textlink="">
      <xdr:nvSpPr>
        <xdr:cNvPr id="420" name="商工費該当値テキスト"/>
        <xdr:cNvSpPr txBox="1"/>
      </xdr:nvSpPr>
      <xdr:spPr>
        <a:xfrm>
          <a:off x="10528300"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22385</xdr:rowOff>
    </xdr:from>
    <xdr:to>
      <xdr:col>14</xdr:col>
      <xdr:colOff>79375</xdr:colOff>
      <xdr:row>78</xdr:row>
      <xdr:rowOff>123985</xdr:rowOff>
    </xdr:to>
    <xdr:sp macro="" textlink="">
      <xdr:nvSpPr>
        <xdr:cNvPr id="421" name="円/楕円 420"/>
        <xdr:cNvSpPr/>
      </xdr:nvSpPr>
      <xdr:spPr>
        <a:xfrm>
          <a:off x="9588500" y="133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115112</xdr:rowOff>
    </xdr:from>
    <xdr:ext cx="534377" cy="259045"/>
    <xdr:sp macro="" textlink="">
      <xdr:nvSpPr>
        <xdr:cNvPr id="422" name="テキスト ボックス 421"/>
        <xdr:cNvSpPr txBox="1"/>
      </xdr:nvSpPr>
      <xdr:spPr>
        <a:xfrm>
          <a:off x="9372111" y="1348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131435</xdr:rowOff>
    </xdr:from>
    <xdr:to>
      <xdr:col>12</xdr:col>
      <xdr:colOff>561975</xdr:colOff>
      <xdr:row>79</xdr:row>
      <xdr:rowOff>61585</xdr:rowOff>
    </xdr:to>
    <xdr:sp macro="" textlink="">
      <xdr:nvSpPr>
        <xdr:cNvPr id="423" name="円/楕円 422"/>
        <xdr:cNvSpPr/>
      </xdr:nvSpPr>
      <xdr:spPr>
        <a:xfrm>
          <a:off x="8699500" y="1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52712</xdr:rowOff>
    </xdr:from>
    <xdr:ext cx="469744" cy="259045"/>
    <xdr:sp macro="" textlink="">
      <xdr:nvSpPr>
        <xdr:cNvPr id="424" name="テキスト ボックス 423"/>
        <xdr:cNvSpPr txBox="1"/>
      </xdr:nvSpPr>
      <xdr:spPr>
        <a:xfrm>
          <a:off x="8515427" y="1359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129823</xdr:rowOff>
    </xdr:from>
    <xdr:to>
      <xdr:col>11</xdr:col>
      <xdr:colOff>358775</xdr:colOff>
      <xdr:row>79</xdr:row>
      <xdr:rowOff>59973</xdr:rowOff>
    </xdr:to>
    <xdr:sp macro="" textlink="">
      <xdr:nvSpPr>
        <xdr:cNvPr id="425" name="円/楕円 424"/>
        <xdr:cNvSpPr/>
      </xdr:nvSpPr>
      <xdr:spPr>
        <a:xfrm>
          <a:off x="7810500" y="1350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51100</xdr:rowOff>
    </xdr:from>
    <xdr:ext cx="469744" cy="259045"/>
    <xdr:sp macro="" textlink="">
      <xdr:nvSpPr>
        <xdr:cNvPr id="426" name="テキスト ボックス 425"/>
        <xdr:cNvSpPr txBox="1"/>
      </xdr:nvSpPr>
      <xdr:spPr>
        <a:xfrm>
          <a:off x="7626427" y="1359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138864</xdr:rowOff>
    </xdr:from>
    <xdr:to>
      <xdr:col>10</xdr:col>
      <xdr:colOff>155575</xdr:colOff>
      <xdr:row>79</xdr:row>
      <xdr:rowOff>69014</xdr:rowOff>
    </xdr:to>
    <xdr:sp macro="" textlink="">
      <xdr:nvSpPr>
        <xdr:cNvPr id="427" name="円/楕円 426"/>
        <xdr:cNvSpPr/>
      </xdr:nvSpPr>
      <xdr:spPr>
        <a:xfrm>
          <a:off x="6921500" y="135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60141</xdr:rowOff>
    </xdr:from>
    <xdr:ext cx="469744" cy="259045"/>
    <xdr:sp macro="" textlink="">
      <xdr:nvSpPr>
        <xdr:cNvPr id="428" name="テキスト ボックス 427"/>
        <xdr:cNvSpPr txBox="1"/>
      </xdr:nvSpPr>
      <xdr:spPr>
        <a:xfrm>
          <a:off x="6737427" y="1360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84984</xdr:rowOff>
    </xdr:from>
    <xdr:to>
      <xdr:col>15</xdr:col>
      <xdr:colOff>180975</xdr:colOff>
      <xdr:row>98</xdr:row>
      <xdr:rowOff>103057</xdr:rowOff>
    </xdr:to>
    <xdr:cxnSp macro="">
      <xdr:nvCxnSpPr>
        <xdr:cNvPr id="455" name="直線コネクタ 454"/>
        <xdr:cNvCxnSpPr/>
      </xdr:nvCxnSpPr>
      <xdr:spPr>
        <a:xfrm flipV="1">
          <a:off x="9639300" y="16887084"/>
          <a:ext cx="8382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79983</xdr:rowOff>
    </xdr:from>
    <xdr:to>
      <xdr:col>14</xdr:col>
      <xdr:colOff>28575</xdr:colOff>
      <xdr:row>98</xdr:row>
      <xdr:rowOff>103057</xdr:rowOff>
    </xdr:to>
    <xdr:cxnSp macro="">
      <xdr:nvCxnSpPr>
        <xdr:cNvPr id="458" name="直線コネクタ 457"/>
        <xdr:cNvCxnSpPr/>
      </xdr:nvCxnSpPr>
      <xdr:spPr>
        <a:xfrm>
          <a:off x="8750300" y="16882083"/>
          <a:ext cx="889000" cy="2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79983</xdr:rowOff>
    </xdr:from>
    <xdr:to>
      <xdr:col>12</xdr:col>
      <xdr:colOff>511175</xdr:colOff>
      <xdr:row>98</xdr:row>
      <xdr:rowOff>104372</xdr:rowOff>
    </xdr:to>
    <xdr:cxnSp macro="">
      <xdr:nvCxnSpPr>
        <xdr:cNvPr id="461" name="直線コネクタ 460"/>
        <xdr:cNvCxnSpPr/>
      </xdr:nvCxnSpPr>
      <xdr:spPr>
        <a:xfrm flipV="1">
          <a:off x="7861300" y="16882083"/>
          <a:ext cx="889000" cy="2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60003</xdr:rowOff>
    </xdr:from>
    <xdr:to>
      <xdr:col>11</xdr:col>
      <xdr:colOff>307975</xdr:colOff>
      <xdr:row>98</xdr:row>
      <xdr:rowOff>104372</xdr:rowOff>
    </xdr:to>
    <xdr:cxnSp macro="">
      <xdr:nvCxnSpPr>
        <xdr:cNvPr id="464" name="直線コネクタ 463"/>
        <xdr:cNvCxnSpPr/>
      </xdr:nvCxnSpPr>
      <xdr:spPr>
        <a:xfrm>
          <a:off x="6972300" y="16862103"/>
          <a:ext cx="889000" cy="4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34184</xdr:rowOff>
    </xdr:from>
    <xdr:to>
      <xdr:col>15</xdr:col>
      <xdr:colOff>231775</xdr:colOff>
      <xdr:row>98</xdr:row>
      <xdr:rowOff>135784</xdr:rowOff>
    </xdr:to>
    <xdr:sp macro="" textlink="">
      <xdr:nvSpPr>
        <xdr:cNvPr id="474" name="円/楕円 473"/>
        <xdr:cNvSpPr/>
      </xdr:nvSpPr>
      <xdr:spPr>
        <a:xfrm>
          <a:off x="10426700" y="168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170614</xdr:rowOff>
    </xdr:from>
    <xdr:ext cx="599010" cy="259045"/>
    <xdr:sp macro="" textlink="">
      <xdr:nvSpPr>
        <xdr:cNvPr id="475" name="土木費該当値テキスト"/>
        <xdr:cNvSpPr txBox="1"/>
      </xdr:nvSpPr>
      <xdr:spPr>
        <a:xfrm>
          <a:off x="10528300" y="1680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52257</xdr:rowOff>
    </xdr:from>
    <xdr:to>
      <xdr:col>14</xdr:col>
      <xdr:colOff>79375</xdr:colOff>
      <xdr:row>98</xdr:row>
      <xdr:rowOff>153857</xdr:rowOff>
    </xdr:to>
    <xdr:sp macro="" textlink="">
      <xdr:nvSpPr>
        <xdr:cNvPr id="476" name="円/楕円 475"/>
        <xdr:cNvSpPr/>
      </xdr:nvSpPr>
      <xdr:spPr>
        <a:xfrm>
          <a:off x="9588500" y="168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144984</xdr:rowOff>
    </xdr:from>
    <xdr:ext cx="534377" cy="259045"/>
    <xdr:sp macro="" textlink="">
      <xdr:nvSpPr>
        <xdr:cNvPr id="477" name="テキスト ボックス 476"/>
        <xdr:cNvSpPr txBox="1"/>
      </xdr:nvSpPr>
      <xdr:spPr>
        <a:xfrm>
          <a:off x="9372111" y="169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80,146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29183</xdr:rowOff>
    </xdr:from>
    <xdr:to>
      <xdr:col>12</xdr:col>
      <xdr:colOff>561975</xdr:colOff>
      <xdr:row>98</xdr:row>
      <xdr:rowOff>130783</xdr:rowOff>
    </xdr:to>
    <xdr:sp macro="" textlink="">
      <xdr:nvSpPr>
        <xdr:cNvPr id="478" name="円/楕円 477"/>
        <xdr:cNvSpPr/>
      </xdr:nvSpPr>
      <xdr:spPr>
        <a:xfrm>
          <a:off x="8699500" y="1683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121910</xdr:rowOff>
    </xdr:from>
    <xdr:ext cx="599010" cy="259045"/>
    <xdr:sp macro="" textlink="">
      <xdr:nvSpPr>
        <xdr:cNvPr id="479" name="テキスト ボックス 478"/>
        <xdr:cNvSpPr txBox="1"/>
      </xdr:nvSpPr>
      <xdr:spPr>
        <a:xfrm>
          <a:off x="8450794" y="1692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130,615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53572</xdr:rowOff>
    </xdr:from>
    <xdr:to>
      <xdr:col>11</xdr:col>
      <xdr:colOff>358775</xdr:colOff>
      <xdr:row>98</xdr:row>
      <xdr:rowOff>155172</xdr:rowOff>
    </xdr:to>
    <xdr:sp macro="" textlink="">
      <xdr:nvSpPr>
        <xdr:cNvPr id="480" name="円/楕円 479"/>
        <xdr:cNvSpPr/>
      </xdr:nvSpPr>
      <xdr:spPr>
        <a:xfrm>
          <a:off x="7810500" y="168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146299</xdr:rowOff>
    </xdr:from>
    <xdr:ext cx="534377" cy="259045"/>
    <xdr:sp macro="" textlink="">
      <xdr:nvSpPr>
        <xdr:cNvPr id="481" name="テキスト ボックス 480"/>
        <xdr:cNvSpPr txBox="1"/>
      </xdr:nvSpPr>
      <xdr:spPr>
        <a:xfrm>
          <a:off x="7594111" y="1694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77,271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9203</xdr:rowOff>
    </xdr:from>
    <xdr:to>
      <xdr:col>10</xdr:col>
      <xdr:colOff>155575</xdr:colOff>
      <xdr:row>98</xdr:row>
      <xdr:rowOff>110803</xdr:rowOff>
    </xdr:to>
    <xdr:sp macro="" textlink="">
      <xdr:nvSpPr>
        <xdr:cNvPr id="482" name="円/楕円 481"/>
        <xdr:cNvSpPr/>
      </xdr:nvSpPr>
      <xdr:spPr>
        <a:xfrm>
          <a:off x="6921500" y="168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127330</xdr:rowOff>
    </xdr:from>
    <xdr:ext cx="599010" cy="259045"/>
    <xdr:sp macro="" textlink="">
      <xdr:nvSpPr>
        <xdr:cNvPr id="483" name="テキスト ボックス 482"/>
        <xdr:cNvSpPr txBox="1"/>
      </xdr:nvSpPr>
      <xdr:spPr>
        <a:xfrm>
          <a:off x="6672794" y="1658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58357</xdr:rowOff>
    </xdr:from>
    <xdr:to>
      <xdr:col>23</xdr:col>
      <xdr:colOff>517525</xdr:colOff>
      <xdr:row>36</xdr:row>
      <xdr:rowOff>140523</xdr:rowOff>
    </xdr:to>
    <xdr:cxnSp macro="">
      <xdr:nvCxnSpPr>
        <xdr:cNvPr id="512" name="直線コネクタ 511"/>
        <xdr:cNvCxnSpPr/>
      </xdr:nvCxnSpPr>
      <xdr:spPr>
        <a:xfrm flipV="1">
          <a:off x="15481300" y="6230557"/>
          <a:ext cx="838200" cy="8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123911</xdr:rowOff>
    </xdr:from>
    <xdr:to>
      <xdr:col>22</xdr:col>
      <xdr:colOff>365125</xdr:colOff>
      <xdr:row>36</xdr:row>
      <xdr:rowOff>140523</xdr:rowOff>
    </xdr:to>
    <xdr:cxnSp macro="">
      <xdr:nvCxnSpPr>
        <xdr:cNvPr id="515" name="直線コネクタ 514"/>
        <xdr:cNvCxnSpPr/>
      </xdr:nvCxnSpPr>
      <xdr:spPr>
        <a:xfrm>
          <a:off x="14592300" y="5610311"/>
          <a:ext cx="889000" cy="7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123911</xdr:rowOff>
    </xdr:from>
    <xdr:to>
      <xdr:col>21</xdr:col>
      <xdr:colOff>161925</xdr:colOff>
      <xdr:row>36</xdr:row>
      <xdr:rowOff>87244</xdr:rowOff>
    </xdr:to>
    <xdr:cxnSp macro="">
      <xdr:nvCxnSpPr>
        <xdr:cNvPr id="518" name="直線コネクタ 517"/>
        <xdr:cNvCxnSpPr/>
      </xdr:nvCxnSpPr>
      <xdr:spPr>
        <a:xfrm flipV="1">
          <a:off x="13703300" y="5610311"/>
          <a:ext cx="889000" cy="64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87244</xdr:rowOff>
    </xdr:from>
    <xdr:to>
      <xdr:col>19</xdr:col>
      <xdr:colOff>644525</xdr:colOff>
      <xdr:row>36</xdr:row>
      <xdr:rowOff>123165</xdr:rowOff>
    </xdr:to>
    <xdr:cxnSp macro="">
      <xdr:nvCxnSpPr>
        <xdr:cNvPr id="521" name="直線コネクタ 520"/>
        <xdr:cNvCxnSpPr/>
      </xdr:nvCxnSpPr>
      <xdr:spPr>
        <a:xfrm flipV="1">
          <a:off x="12814300" y="6259444"/>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7557</xdr:rowOff>
    </xdr:from>
    <xdr:to>
      <xdr:col>23</xdr:col>
      <xdr:colOff>568325</xdr:colOff>
      <xdr:row>36</xdr:row>
      <xdr:rowOff>109157</xdr:rowOff>
    </xdr:to>
    <xdr:sp macro="" textlink="">
      <xdr:nvSpPr>
        <xdr:cNvPr id="531" name="円/楕円 530"/>
        <xdr:cNvSpPr/>
      </xdr:nvSpPr>
      <xdr:spPr>
        <a:xfrm>
          <a:off x="16268700" y="61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30434</xdr:rowOff>
    </xdr:from>
    <xdr:ext cx="534377" cy="259045"/>
    <xdr:sp macro="" textlink="">
      <xdr:nvSpPr>
        <xdr:cNvPr id="532" name="消防費該当値テキスト"/>
        <xdr:cNvSpPr txBox="1"/>
      </xdr:nvSpPr>
      <xdr:spPr>
        <a:xfrm>
          <a:off x="16370300" y="603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65,675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89723</xdr:rowOff>
    </xdr:from>
    <xdr:to>
      <xdr:col>22</xdr:col>
      <xdr:colOff>415925</xdr:colOff>
      <xdr:row>37</xdr:row>
      <xdr:rowOff>19873</xdr:rowOff>
    </xdr:to>
    <xdr:sp macro="" textlink="">
      <xdr:nvSpPr>
        <xdr:cNvPr id="533" name="円/楕円 532"/>
        <xdr:cNvSpPr/>
      </xdr:nvSpPr>
      <xdr:spPr>
        <a:xfrm>
          <a:off x="15430500" y="626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36400</xdr:rowOff>
    </xdr:from>
    <xdr:ext cx="534377" cy="259045"/>
    <xdr:sp macro="" textlink="">
      <xdr:nvSpPr>
        <xdr:cNvPr id="534" name="テキスト ボックス 533"/>
        <xdr:cNvSpPr txBox="1"/>
      </xdr:nvSpPr>
      <xdr:spPr>
        <a:xfrm>
          <a:off x="15214111" y="60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54,892</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73111</xdr:rowOff>
    </xdr:from>
    <xdr:to>
      <xdr:col>21</xdr:col>
      <xdr:colOff>212725</xdr:colOff>
      <xdr:row>33</xdr:row>
      <xdr:rowOff>3261</xdr:rowOff>
    </xdr:to>
    <xdr:sp macro="" textlink="">
      <xdr:nvSpPr>
        <xdr:cNvPr id="535" name="円/楕円 534"/>
        <xdr:cNvSpPr/>
      </xdr:nvSpPr>
      <xdr:spPr>
        <a:xfrm>
          <a:off x="14541500" y="55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31</xdr:row>
      <xdr:rowOff>19788</xdr:rowOff>
    </xdr:from>
    <xdr:ext cx="599010" cy="259045"/>
    <xdr:sp macro="" textlink="">
      <xdr:nvSpPr>
        <xdr:cNvPr id="536" name="テキスト ボックス 535"/>
        <xdr:cNvSpPr txBox="1"/>
      </xdr:nvSpPr>
      <xdr:spPr>
        <a:xfrm>
          <a:off x="14292794" y="533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147,072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36444</xdr:rowOff>
    </xdr:from>
    <xdr:to>
      <xdr:col>20</xdr:col>
      <xdr:colOff>9525</xdr:colOff>
      <xdr:row>36</xdr:row>
      <xdr:rowOff>138044</xdr:rowOff>
    </xdr:to>
    <xdr:sp macro="" textlink="">
      <xdr:nvSpPr>
        <xdr:cNvPr id="537" name="円/楕円 536"/>
        <xdr:cNvSpPr/>
      </xdr:nvSpPr>
      <xdr:spPr>
        <a:xfrm>
          <a:off x="13652500" y="62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154571</xdr:rowOff>
    </xdr:from>
    <xdr:ext cx="534377" cy="259045"/>
    <xdr:sp macro="" textlink="">
      <xdr:nvSpPr>
        <xdr:cNvPr id="538" name="テキスト ボックス 537"/>
        <xdr:cNvSpPr txBox="1"/>
      </xdr:nvSpPr>
      <xdr:spPr>
        <a:xfrm>
          <a:off x="13436111" y="59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72365</xdr:rowOff>
    </xdr:from>
    <xdr:to>
      <xdr:col>18</xdr:col>
      <xdr:colOff>492125</xdr:colOff>
      <xdr:row>37</xdr:row>
      <xdr:rowOff>2515</xdr:rowOff>
    </xdr:to>
    <xdr:sp macro="" textlink="">
      <xdr:nvSpPr>
        <xdr:cNvPr id="539" name="円/楕円 538"/>
        <xdr:cNvSpPr/>
      </xdr:nvSpPr>
      <xdr:spPr>
        <a:xfrm>
          <a:off x="12763500" y="62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19042</xdr:rowOff>
    </xdr:from>
    <xdr:ext cx="534377" cy="259045"/>
    <xdr:sp macro="" textlink="">
      <xdr:nvSpPr>
        <xdr:cNvPr id="540" name="テキスト ボックス 539"/>
        <xdr:cNvSpPr txBox="1"/>
      </xdr:nvSpPr>
      <xdr:spPr>
        <a:xfrm>
          <a:off x="12547111" y="601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89494</xdr:rowOff>
    </xdr:from>
    <xdr:to>
      <xdr:col>23</xdr:col>
      <xdr:colOff>517525</xdr:colOff>
      <xdr:row>58</xdr:row>
      <xdr:rowOff>100459</xdr:rowOff>
    </xdr:to>
    <xdr:cxnSp macro="">
      <xdr:nvCxnSpPr>
        <xdr:cNvPr id="569" name="直線コネクタ 568"/>
        <xdr:cNvCxnSpPr/>
      </xdr:nvCxnSpPr>
      <xdr:spPr>
        <a:xfrm flipV="1">
          <a:off x="15481300" y="10033594"/>
          <a:ext cx="8382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100459</xdr:rowOff>
    </xdr:from>
    <xdr:to>
      <xdr:col>22</xdr:col>
      <xdr:colOff>365125</xdr:colOff>
      <xdr:row>58</xdr:row>
      <xdr:rowOff>101918</xdr:rowOff>
    </xdr:to>
    <xdr:cxnSp macro="">
      <xdr:nvCxnSpPr>
        <xdr:cNvPr id="572" name="直線コネクタ 571"/>
        <xdr:cNvCxnSpPr/>
      </xdr:nvCxnSpPr>
      <xdr:spPr>
        <a:xfrm flipV="1">
          <a:off x="14592300" y="10044559"/>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99670</xdr:rowOff>
    </xdr:from>
    <xdr:to>
      <xdr:col>21</xdr:col>
      <xdr:colOff>161925</xdr:colOff>
      <xdr:row>58</xdr:row>
      <xdr:rowOff>101918</xdr:rowOff>
    </xdr:to>
    <xdr:cxnSp macro="">
      <xdr:nvCxnSpPr>
        <xdr:cNvPr id="575" name="直線コネクタ 574"/>
        <xdr:cNvCxnSpPr/>
      </xdr:nvCxnSpPr>
      <xdr:spPr>
        <a:xfrm>
          <a:off x="13703300" y="1004377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99670</xdr:rowOff>
    </xdr:from>
    <xdr:to>
      <xdr:col>19</xdr:col>
      <xdr:colOff>644525</xdr:colOff>
      <xdr:row>58</xdr:row>
      <xdr:rowOff>106479</xdr:rowOff>
    </xdr:to>
    <xdr:cxnSp macro="">
      <xdr:nvCxnSpPr>
        <xdr:cNvPr id="578" name="直線コネクタ 577"/>
        <xdr:cNvCxnSpPr/>
      </xdr:nvCxnSpPr>
      <xdr:spPr>
        <a:xfrm flipV="1">
          <a:off x="12814300" y="10043770"/>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38694</xdr:rowOff>
    </xdr:from>
    <xdr:to>
      <xdr:col>23</xdr:col>
      <xdr:colOff>568325</xdr:colOff>
      <xdr:row>58</xdr:row>
      <xdr:rowOff>140294</xdr:rowOff>
    </xdr:to>
    <xdr:sp macro="" textlink="">
      <xdr:nvSpPr>
        <xdr:cNvPr id="588" name="円/楕円 587"/>
        <xdr:cNvSpPr/>
      </xdr:nvSpPr>
      <xdr:spPr>
        <a:xfrm>
          <a:off x="16268700" y="99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125071</xdr:rowOff>
    </xdr:from>
    <xdr:ext cx="534377" cy="259045"/>
    <xdr:sp macro="" textlink="">
      <xdr:nvSpPr>
        <xdr:cNvPr id="589" name="教育費該当値テキスト"/>
        <xdr:cNvSpPr txBox="1"/>
      </xdr:nvSpPr>
      <xdr:spPr>
        <a:xfrm>
          <a:off x="16370300" y="989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66,355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49659</xdr:rowOff>
    </xdr:from>
    <xdr:to>
      <xdr:col>22</xdr:col>
      <xdr:colOff>415925</xdr:colOff>
      <xdr:row>58</xdr:row>
      <xdr:rowOff>151259</xdr:rowOff>
    </xdr:to>
    <xdr:sp macro="" textlink="">
      <xdr:nvSpPr>
        <xdr:cNvPr id="590" name="円/楕円 589"/>
        <xdr:cNvSpPr/>
      </xdr:nvSpPr>
      <xdr:spPr>
        <a:xfrm>
          <a:off x="15430500" y="99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142386</xdr:rowOff>
    </xdr:from>
    <xdr:ext cx="534377" cy="259045"/>
    <xdr:sp macro="" textlink="">
      <xdr:nvSpPr>
        <xdr:cNvPr id="591" name="テキスト ボックス 590"/>
        <xdr:cNvSpPr txBox="1"/>
      </xdr:nvSpPr>
      <xdr:spPr>
        <a:xfrm>
          <a:off x="15214111" y="1008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51118</xdr:rowOff>
    </xdr:from>
    <xdr:to>
      <xdr:col>21</xdr:col>
      <xdr:colOff>212725</xdr:colOff>
      <xdr:row>58</xdr:row>
      <xdr:rowOff>152718</xdr:rowOff>
    </xdr:to>
    <xdr:sp macro="" textlink="">
      <xdr:nvSpPr>
        <xdr:cNvPr id="592" name="円/楕円 591"/>
        <xdr:cNvSpPr/>
      </xdr:nvSpPr>
      <xdr:spPr>
        <a:xfrm>
          <a:off x="14541500" y="99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143845</xdr:rowOff>
    </xdr:from>
    <xdr:ext cx="534377" cy="259045"/>
    <xdr:sp macro="" textlink="">
      <xdr:nvSpPr>
        <xdr:cNvPr id="593" name="テキスト ボックス 592"/>
        <xdr:cNvSpPr txBox="1"/>
      </xdr:nvSpPr>
      <xdr:spPr>
        <a:xfrm>
          <a:off x="14325111" y="1008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59,833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48870</xdr:rowOff>
    </xdr:from>
    <xdr:to>
      <xdr:col>20</xdr:col>
      <xdr:colOff>9525</xdr:colOff>
      <xdr:row>58</xdr:row>
      <xdr:rowOff>150470</xdr:rowOff>
    </xdr:to>
    <xdr:sp macro="" textlink="">
      <xdr:nvSpPr>
        <xdr:cNvPr id="594" name="円/楕円 593"/>
        <xdr:cNvSpPr/>
      </xdr:nvSpPr>
      <xdr:spPr>
        <a:xfrm>
          <a:off x="13652500" y="99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141597</xdr:rowOff>
    </xdr:from>
    <xdr:ext cx="534377" cy="259045"/>
    <xdr:sp macro="" textlink="">
      <xdr:nvSpPr>
        <xdr:cNvPr id="595" name="テキスト ボックス 594"/>
        <xdr:cNvSpPr txBox="1"/>
      </xdr:nvSpPr>
      <xdr:spPr>
        <a:xfrm>
          <a:off x="13436111" y="100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55679</xdr:rowOff>
    </xdr:from>
    <xdr:to>
      <xdr:col>18</xdr:col>
      <xdr:colOff>492125</xdr:colOff>
      <xdr:row>58</xdr:row>
      <xdr:rowOff>157279</xdr:rowOff>
    </xdr:to>
    <xdr:sp macro="" textlink="">
      <xdr:nvSpPr>
        <xdr:cNvPr id="596" name="円/楕円 595"/>
        <xdr:cNvSpPr/>
      </xdr:nvSpPr>
      <xdr:spPr>
        <a:xfrm>
          <a:off x="12763500" y="999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148406</xdr:rowOff>
    </xdr:from>
    <xdr:ext cx="534377" cy="259045"/>
    <xdr:sp macro="" textlink="">
      <xdr:nvSpPr>
        <xdr:cNvPr id="597" name="テキスト ボックス 596"/>
        <xdr:cNvSpPr txBox="1"/>
      </xdr:nvSpPr>
      <xdr:spPr>
        <a:xfrm>
          <a:off x="12547111" y="100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13520</xdr:rowOff>
    </xdr:from>
    <xdr:to>
      <xdr:col>23</xdr:col>
      <xdr:colOff>517525</xdr:colOff>
      <xdr:row>98</xdr:row>
      <xdr:rowOff>37872</xdr:rowOff>
    </xdr:to>
    <xdr:cxnSp macro="">
      <xdr:nvCxnSpPr>
        <xdr:cNvPr id="683" name="直線コネクタ 682"/>
        <xdr:cNvCxnSpPr/>
      </xdr:nvCxnSpPr>
      <xdr:spPr>
        <a:xfrm>
          <a:off x="15481300" y="16815620"/>
          <a:ext cx="838200" cy="2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13520</xdr:rowOff>
    </xdr:from>
    <xdr:to>
      <xdr:col>22</xdr:col>
      <xdr:colOff>365125</xdr:colOff>
      <xdr:row>98</xdr:row>
      <xdr:rowOff>46465</xdr:rowOff>
    </xdr:to>
    <xdr:cxnSp macro="">
      <xdr:nvCxnSpPr>
        <xdr:cNvPr id="686" name="直線コネクタ 685"/>
        <xdr:cNvCxnSpPr/>
      </xdr:nvCxnSpPr>
      <xdr:spPr>
        <a:xfrm flipV="1">
          <a:off x="14592300" y="16815620"/>
          <a:ext cx="889000" cy="3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11844</xdr:rowOff>
    </xdr:from>
    <xdr:to>
      <xdr:col>21</xdr:col>
      <xdr:colOff>161925</xdr:colOff>
      <xdr:row>98</xdr:row>
      <xdr:rowOff>46465</xdr:rowOff>
    </xdr:to>
    <xdr:cxnSp macro="">
      <xdr:nvCxnSpPr>
        <xdr:cNvPr id="689" name="直線コネクタ 688"/>
        <xdr:cNvCxnSpPr/>
      </xdr:nvCxnSpPr>
      <xdr:spPr>
        <a:xfrm>
          <a:off x="13703300" y="16813944"/>
          <a:ext cx="889000" cy="3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11844</xdr:rowOff>
    </xdr:from>
    <xdr:to>
      <xdr:col>19</xdr:col>
      <xdr:colOff>644525</xdr:colOff>
      <xdr:row>98</xdr:row>
      <xdr:rowOff>37128</xdr:rowOff>
    </xdr:to>
    <xdr:cxnSp macro="">
      <xdr:nvCxnSpPr>
        <xdr:cNvPr id="692" name="直線コネクタ 691"/>
        <xdr:cNvCxnSpPr/>
      </xdr:nvCxnSpPr>
      <xdr:spPr>
        <a:xfrm flipV="1">
          <a:off x="12814300" y="16813944"/>
          <a:ext cx="8890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158522</xdr:rowOff>
    </xdr:from>
    <xdr:to>
      <xdr:col>23</xdr:col>
      <xdr:colOff>568325</xdr:colOff>
      <xdr:row>98</xdr:row>
      <xdr:rowOff>88672</xdr:rowOff>
    </xdr:to>
    <xdr:sp macro="" textlink="">
      <xdr:nvSpPr>
        <xdr:cNvPr id="702" name="円/楕円 701"/>
        <xdr:cNvSpPr/>
      </xdr:nvSpPr>
      <xdr:spPr>
        <a:xfrm>
          <a:off x="16268700" y="167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136949</xdr:rowOff>
    </xdr:from>
    <xdr:ext cx="599010" cy="259045"/>
    <xdr:sp macro="" textlink="">
      <xdr:nvSpPr>
        <xdr:cNvPr id="703" name="公債費該当値テキスト"/>
        <xdr:cNvSpPr txBox="1"/>
      </xdr:nvSpPr>
      <xdr:spPr>
        <a:xfrm>
          <a:off x="16370300" y="1676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140,180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134170</xdr:rowOff>
    </xdr:from>
    <xdr:to>
      <xdr:col>22</xdr:col>
      <xdr:colOff>415925</xdr:colOff>
      <xdr:row>98</xdr:row>
      <xdr:rowOff>64320</xdr:rowOff>
    </xdr:to>
    <xdr:sp macro="" textlink="">
      <xdr:nvSpPr>
        <xdr:cNvPr id="704" name="円/楕円 703"/>
        <xdr:cNvSpPr/>
      </xdr:nvSpPr>
      <xdr:spPr>
        <a:xfrm>
          <a:off x="15430500" y="167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80847</xdr:rowOff>
    </xdr:from>
    <xdr:ext cx="599010" cy="259045"/>
    <xdr:sp macro="" textlink="">
      <xdr:nvSpPr>
        <xdr:cNvPr id="705" name="テキスト ボックス 704"/>
        <xdr:cNvSpPr txBox="1"/>
      </xdr:nvSpPr>
      <xdr:spPr>
        <a:xfrm>
          <a:off x="15181794" y="1654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159,354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167115</xdr:rowOff>
    </xdr:from>
    <xdr:to>
      <xdr:col>21</xdr:col>
      <xdr:colOff>212725</xdr:colOff>
      <xdr:row>98</xdr:row>
      <xdr:rowOff>97265</xdr:rowOff>
    </xdr:to>
    <xdr:sp macro="" textlink="">
      <xdr:nvSpPr>
        <xdr:cNvPr id="706" name="円/楕円 705"/>
        <xdr:cNvSpPr/>
      </xdr:nvSpPr>
      <xdr:spPr>
        <a:xfrm>
          <a:off x="14541500" y="167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88392</xdr:rowOff>
    </xdr:from>
    <xdr:ext cx="599010" cy="259045"/>
    <xdr:sp macro="" textlink="">
      <xdr:nvSpPr>
        <xdr:cNvPr id="707" name="テキスト ボックス 706"/>
        <xdr:cNvSpPr txBox="1"/>
      </xdr:nvSpPr>
      <xdr:spPr>
        <a:xfrm>
          <a:off x="14292794" y="1689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132494</xdr:rowOff>
    </xdr:from>
    <xdr:to>
      <xdr:col>20</xdr:col>
      <xdr:colOff>9525</xdr:colOff>
      <xdr:row>98</xdr:row>
      <xdr:rowOff>62644</xdr:rowOff>
    </xdr:to>
    <xdr:sp macro="" textlink="">
      <xdr:nvSpPr>
        <xdr:cNvPr id="708" name="円/楕円 707"/>
        <xdr:cNvSpPr/>
      </xdr:nvSpPr>
      <xdr:spPr>
        <a:xfrm>
          <a:off x="13652500" y="167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79171</xdr:rowOff>
    </xdr:from>
    <xdr:ext cx="599010" cy="259045"/>
    <xdr:sp macro="" textlink="">
      <xdr:nvSpPr>
        <xdr:cNvPr id="709" name="テキスト ボックス 708"/>
        <xdr:cNvSpPr txBox="1"/>
      </xdr:nvSpPr>
      <xdr:spPr>
        <a:xfrm>
          <a:off x="13403794" y="1653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160,674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157778</xdr:rowOff>
    </xdr:from>
    <xdr:to>
      <xdr:col>18</xdr:col>
      <xdr:colOff>492125</xdr:colOff>
      <xdr:row>98</xdr:row>
      <xdr:rowOff>87928</xdr:rowOff>
    </xdr:to>
    <xdr:sp macro="" textlink="">
      <xdr:nvSpPr>
        <xdr:cNvPr id="710" name="円/楕円 709"/>
        <xdr:cNvSpPr/>
      </xdr:nvSpPr>
      <xdr:spPr>
        <a:xfrm>
          <a:off x="12763500" y="167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79055</xdr:rowOff>
    </xdr:from>
    <xdr:ext cx="599010" cy="259045"/>
    <xdr:sp macro="" textlink="">
      <xdr:nvSpPr>
        <xdr:cNvPr id="711" name="テキスト ボックス 710"/>
        <xdr:cNvSpPr txBox="1"/>
      </xdr:nvSpPr>
      <xdr:spPr>
        <a:xfrm>
          <a:off x="12514794" y="1688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昨年度と比較して、仁木町大江コミュニティセンター建設事業</a:t>
          </a:r>
          <a:r>
            <a:rPr kumimoji="1" lang="ja-JP" altLang="en-US" sz="1300">
              <a:solidFill>
                <a:schemeClr val="dk1"/>
              </a:solidFill>
              <a:effectLst/>
              <a:latin typeface="+mn-lt"/>
              <a:ea typeface="+mn-ea"/>
              <a:cs typeface="+mn-cs"/>
            </a:rPr>
            <a:t>の建物の完成</a:t>
          </a:r>
          <a:r>
            <a:rPr kumimoji="1" lang="ja-JP" altLang="ja-JP" sz="1300">
              <a:solidFill>
                <a:schemeClr val="dk1"/>
              </a:solidFill>
              <a:effectLst/>
              <a:latin typeface="+mn-lt"/>
              <a:ea typeface="+mn-ea"/>
              <a:cs typeface="+mn-cs"/>
            </a:rPr>
            <a:t>により、民生費が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となった一方、</a:t>
          </a:r>
          <a:r>
            <a:rPr kumimoji="1" lang="ja-JP" altLang="en-US" sz="1300">
              <a:solidFill>
                <a:schemeClr val="dk1"/>
              </a:solidFill>
              <a:effectLst/>
              <a:latin typeface="+mn-lt"/>
              <a:ea typeface="+mn-ea"/>
              <a:cs typeface="+mn-cs"/>
            </a:rPr>
            <a:t>漁別橋等の橋りょう補修事業や耐震性貯水槽及び</a:t>
          </a:r>
          <a:r>
            <a:rPr lang="ja-JP" altLang="en-US" sz="1300">
              <a:effectLst/>
            </a:rPr>
            <a:t>小型動力ポンプ付積載車整備</a:t>
          </a:r>
          <a:r>
            <a:rPr kumimoji="1" lang="ja-JP" altLang="ja-JP" sz="1300">
              <a:solidFill>
                <a:schemeClr val="dk1"/>
              </a:solidFill>
              <a:effectLst/>
              <a:latin typeface="+mn-lt"/>
              <a:ea typeface="+mn-ea"/>
              <a:cs typeface="+mn-cs"/>
            </a:rPr>
            <a:t>により、土木費</a:t>
          </a:r>
          <a:r>
            <a:rPr kumimoji="1" lang="ja-JP" altLang="en-US" sz="1300">
              <a:solidFill>
                <a:schemeClr val="dk1"/>
              </a:solidFill>
              <a:effectLst/>
              <a:latin typeface="+mn-lt"/>
              <a:ea typeface="+mn-ea"/>
              <a:cs typeface="+mn-cs"/>
            </a:rPr>
            <a:t>及び消防費</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今後、民生費については、社会保障関係費の増加が見込まれているほか、民生費以外の経費についても、人口減少等により住民一人あたりのコストが増加となることから、更なる経費の抑制を図る。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年度以降の実質収支及び実質単年度収支は黒字である。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その主な要因は、国の社会資本整備交付金や都市再生整備計画事業補助金等の活用により、大規模な建設事業等を財政調整基金の取崩しを行わずに実施できたためである。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今後、普通交付税を含めた一般財源の確保が厳しい状況となることが見込まれることから、事務事業の見直しにより財政の健全化を図る必要がある。</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一般会計及び公営事業会計の実質収支が黒字であるため、連結実質赤字比率においても赤字額は発生しない。</a:t>
          </a:r>
          <a:endParaRPr lang="ja-JP" altLang="ja-JP" sz="1300">
            <a:effectLst/>
            <a:latin typeface="+mn-ea"/>
            <a:ea typeface="+mn-ea"/>
          </a:endParaRPr>
        </a:p>
        <a:p>
          <a:r>
            <a:rPr kumimoji="1" lang="ja-JP" altLang="ja-JP" sz="1300">
              <a:solidFill>
                <a:schemeClr val="dk1"/>
              </a:solidFill>
              <a:effectLst/>
              <a:latin typeface="+mn-ea"/>
              <a:ea typeface="+mn-ea"/>
              <a:cs typeface="+mn-cs"/>
            </a:rPr>
            <a:t>　しかし、簡易水道事業特別会計においては、水道料金の値上げをする等、一般会計からの繰入金の額の抑制に努めているものの、平成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年度まで実施した統合簡易水道事業の公営企業債の元利償還金に係る繰入金が年々増加していることから、今後事務事業の見直し等により、一般会計からの基準外繰入金の額を最小限に抑える必要がある。</a:t>
          </a:r>
          <a:endParaRPr lang="ja-JP" altLang="ja-JP" sz="1300">
            <a:effectLst/>
            <a:latin typeface="+mn-ea"/>
            <a:ea typeface="+mn-ea"/>
          </a:endParaRPr>
        </a:p>
        <a:p>
          <a:r>
            <a:rPr kumimoji="1" lang="ja-JP" altLang="ja-JP" sz="1300">
              <a:solidFill>
                <a:schemeClr val="dk1"/>
              </a:solidFill>
              <a:effectLst/>
              <a:latin typeface="+mn-ea"/>
              <a:ea typeface="+mn-ea"/>
              <a:cs typeface="+mn-cs"/>
            </a:rPr>
            <a:t>　また、一般会計においても、実質収支と同様、今後、普通交付税を含めた一般財源の確保が厳しい状況になることが見込まれることから、より一層財政の健全化を図る必要がある。</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3561529</v>
      </c>
      <c r="BO4" s="381"/>
      <c r="BP4" s="381"/>
      <c r="BQ4" s="381"/>
      <c r="BR4" s="381"/>
      <c r="BS4" s="381"/>
      <c r="BT4" s="381"/>
      <c r="BU4" s="382"/>
      <c r="BV4" s="380">
        <v>3757514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1.3</v>
      </c>
      <c r="CU4" s="387"/>
      <c r="CV4" s="387"/>
      <c r="CW4" s="387"/>
      <c r="CX4" s="387"/>
      <c r="CY4" s="387"/>
      <c r="CZ4" s="387"/>
      <c r="DA4" s="388"/>
      <c r="DB4" s="386">
        <v>1.3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3532291</v>
      </c>
      <c r="BO5" s="418"/>
      <c r="BP5" s="418"/>
      <c r="BQ5" s="418"/>
      <c r="BR5" s="418"/>
      <c r="BS5" s="418"/>
      <c r="BT5" s="418"/>
      <c r="BU5" s="419"/>
      <c r="BV5" s="417">
        <v>3689945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84.5</v>
      </c>
      <c r="CU5" s="415"/>
      <c r="CV5" s="415"/>
      <c r="CW5" s="415"/>
      <c r="CX5" s="415"/>
      <c r="CY5" s="415"/>
      <c r="CZ5" s="415"/>
      <c r="DA5" s="416"/>
      <c r="DB5" s="414">
        <v>83.3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29238</v>
      </c>
      <c r="BO6" s="418"/>
      <c r="BP6" s="418"/>
      <c r="BQ6" s="418"/>
      <c r="BR6" s="418"/>
      <c r="BS6" s="418"/>
      <c r="BT6" s="418"/>
      <c r="BU6" s="419"/>
      <c r="BV6" s="417">
        <v>67569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87.7</v>
      </c>
      <c r="CU6" s="455"/>
      <c r="CV6" s="455"/>
      <c r="CW6" s="455"/>
      <c r="CX6" s="455"/>
      <c r="CY6" s="455"/>
      <c r="CZ6" s="455"/>
      <c r="DA6" s="456"/>
      <c r="DB6" s="454">
        <v>87.4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t="s">
        <v>91</v>
      </c>
      <c r="BO7" s="418"/>
      <c r="BP7" s="418"/>
      <c r="BQ7" s="418"/>
      <c r="BR7" s="418"/>
      <c r="BS7" s="418"/>
      <c r="BT7" s="418"/>
      <c r="BU7" s="419"/>
      <c r="BV7" s="417">
        <v>38757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2199701</v>
      </c>
      <c r="CU7" s="418"/>
      <c r="CV7" s="418"/>
      <c r="CW7" s="418"/>
      <c r="CX7" s="418"/>
      <c r="CY7" s="418"/>
      <c r="CZ7" s="418"/>
      <c r="DA7" s="419"/>
      <c r="DB7" s="417">
        <v>2251265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29238</v>
      </c>
      <c r="BO8" s="418"/>
      <c r="BP8" s="418"/>
      <c r="BQ8" s="418"/>
      <c r="BR8" s="418"/>
      <c r="BS8" s="418"/>
      <c r="BT8" s="418"/>
      <c r="BU8" s="419"/>
      <c r="BV8" s="417">
        <v>28812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0.15</v>
      </c>
      <c r="CU8" s="458"/>
      <c r="CV8" s="458"/>
      <c r="CW8" s="458"/>
      <c r="CX8" s="458"/>
      <c r="CY8" s="458"/>
      <c r="CZ8" s="458"/>
      <c r="DA8" s="459"/>
      <c r="DB8" s="457">
        <v>0.15</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3498</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78</v>
      </c>
      <c r="AV9" s="450"/>
      <c r="AW9" s="450"/>
      <c r="AX9" s="450"/>
      <c r="AY9" s="451" t="s">
        <v>101</v>
      </c>
      <c r="AZ9" s="452"/>
      <c r="BA9" s="452"/>
      <c r="BB9" s="452"/>
      <c r="BC9" s="452"/>
      <c r="BD9" s="452"/>
      <c r="BE9" s="452"/>
      <c r="BF9" s="452"/>
      <c r="BG9" s="452"/>
      <c r="BH9" s="452"/>
      <c r="BI9" s="452"/>
      <c r="BJ9" s="452"/>
      <c r="BK9" s="452"/>
      <c r="BL9" s="452"/>
      <c r="BM9" s="453"/>
      <c r="BN9" s="417">
        <v>426</v>
      </c>
      <c r="BO9" s="418"/>
      <c r="BP9" s="418"/>
      <c r="BQ9" s="418"/>
      <c r="BR9" s="418"/>
      <c r="BS9" s="418"/>
      <c r="BT9" s="418"/>
      <c r="BU9" s="419"/>
      <c r="BV9" s="417">
        <v>-2597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16.5</v>
      </c>
      <c r="CU9" s="415"/>
      <c r="CV9" s="415"/>
      <c r="CW9" s="415"/>
      <c r="CX9" s="415"/>
      <c r="CY9" s="415"/>
      <c r="CZ9" s="415"/>
      <c r="DA9" s="416"/>
      <c r="DB9" s="414">
        <v>18.8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3800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158</v>
      </c>
      <c r="BO10" s="418"/>
      <c r="BP10" s="418"/>
      <c r="BQ10" s="418"/>
      <c r="BR10" s="418"/>
      <c r="BS10" s="418"/>
      <c r="BT10" s="418"/>
      <c r="BU10" s="419"/>
      <c r="BV10" s="417">
        <v>178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v>69564</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3392</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3371</v>
      </c>
      <c r="S13" s="499"/>
      <c r="T13" s="499"/>
      <c r="U13" s="499"/>
      <c r="V13" s="500"/>
      <c r="W13" s="433" t="s">
        <v>125</v>
      </c>
      <c r="X13" s="434"/>
      <c r="Y13" s="434"/>
      <c r="Z13" s="434"/>
      <c r="AA13" s="434"/>
      <c r="AB13" s="424"/>
      <c r="AC13" s="468">
        <v>949</v>
      </c>
      <c r="AD13" s="469"/>
      <c r="AE13" s="469"/>
      <c r="AF13" s="469"/>
      <c r="AG13" s="508"/>
      <c r="AH13" s="468">
        <v>865</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584</v>
      </c>
      <c r="BO13" s="418"/>
      <c r="BP13" s="418"/>
      <c r="BQ13" s="418"/>
      <c r="BR13" s="418"/>
      <c r="BS13" s="418"/>
      <c r="BT13" s="418"/>
      <c r="BU13" s="419"/>
      <c r="BV13" s="417">
        <v>67145</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9.9</v>
      </c>
      <c r="CU13" s="415"/>
      <c r="CV13" s="415"/>
      <c r="CW13" s="415"/>
      <c r="CX13" s="415"/>
      <c r="CY13" s="415"/>
      <c r="CZ13" s="415"/>
      <c r="DA13" s="416"/>
      <c r="DB13" s="414">
        <v>10.7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3450</v>
      </c>
      <c r="S14" s="499"/>
      <c r="T14" s="499"/>
      <c r="U14" s="499"/>
      <c r="V14" s="500"/>
      <c r="W14" s="407"/>
      <c r="X14" s="408"/>
      <c r="Y14" s="408"/>
      <c r="Z14" s="408"/>
      <c r="AA14" s="408"/>
      <c r="AB14" s="397"/>
      <c r="AC14" s="501">
        <v>51.1</v>
      </c>
      <c r="AD14" s="502"/>
      <c r="AE14" s="502"/>
      <c r="AF14" s="502"/>
      <c r="AG14" s="503"/>
      <c r="AH14" s="501">
        <v>47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v>6.6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3434</v>
      </c>
      <c r="S15" s="499"/>
      <c r="T15" s="499"/>
      <c r="U15" s="499"/>
      <c r="V15" s="500"/>
      <c r="W15" s="433" t="s">
        <v>132</v>
      </c>
      <c r="X15" s="434"/>
      <c r="Y15" s="434"/>
      <c r="Z15" s="434"/>
      <c r="AA15" s="434"/>
      <c r="AB15" s="424"/>
      <c r="AC15" s="468">
        <v>128</v>
      </c>
      <c r="AD15" s="469"/>
      <c r="AE15" s="469"/>
      <c r="AF15" s="469"/>
      <c r="AG15" s="508"/>
      <c r="AH15" s="468">
        <v>148</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325004</v>
      </c>
      <c r="BO15" s="381"/>
      <c r="BP15" s="381"/>
      <c r="BQ15" s="381"/>
      <c r="BR15" s="381"/>
      <c r="BS15" s="381"/>
      <c r="BT15" s="381"/>
      <c r="BU15" s="382"/>
      <c r="BV15" s="380">
        <v>317437</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6.9</v>
      </c>
      <c r="AD16" s="502"/>
      <c r="AE16" s="502"/>
      <c r="AF16" s="502"/>
      <c r="AG16" s="503"/>
      <c r="AH16" s="501">
        <v>8</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2047257</v>
      </c>
      <c r="BO16" s="418"/>
      <c r="BP16" s="418"/>
      <c r="BQ16" s="418"/>
      <c r="BR16" s="418"/>
      <c r="BS16" s="418"/>
      <c r="BT16" s="418"/>
      <c r="BU16" s="419"/>
      <c r="BV16" s="417">
        <v>2067322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779</v>
      </c>
      <c r="AD17" s="469"/>
      <c r="AE17" s="469"/>
      <c r="AF17" s="469"/>
      <c r="AG17" s="508"/>
      <c r="AH17" s="468">
        <v>827</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402190</v>
      </c>
      <c r="BO17" s="418"/>
      <c r="BP17" s="418"/>
      <c r="BQ17" s="418"/>
      <c r="BR17" s="418"/>
      <c r="BS17" s="418"/>
      <c r="BT17" s="418"/>
      <c r="BU17" s="419"/>
      <c r="BV17" s="417">
        <v>394852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167.96</v>
      </c>
      <c r="M18" s="530"/>
      <c r="N18" s="530"/>
      <c r="O18" s="530"/>
      <c r="P18" s="530"/>
      <c r="Q18" s="530"/>
      <c r="R18" s="531"/>
      <c r="S18" s="531"/>
      <c r="T18" s="531"/>
      <c r="U18" s="531"/>
      <c r="V18" s="532"/>
      <c r="W18" s="435"/>
      <c r="X18" s="436"/>
      <c r="Y18" s="436"/>
      <c r="Z18" s="436"/>
      <c r="AA18" s="436"/>
      <c r="AB18" s="427"/>
      <c r="AC18" s="533">
        <v>42</v>
      </c>
      <c r="AD18" s="534"/>
      <c r="AE18" s="534"/>
      <c r="AF18" s="534"/>
      <c r="AG18" s="535"/>
      <c r="AH18" s="533">
        <v>44.9</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1892683</v>
      </c>
      <c r="BO18" s="418"/>
      <c r="BP18" s="418"/>
      <c r="BQ18" s="418"/>
      <c r="BR18" s="418"/>
      <c r="BS18" s="418"/>
      <c r="BT18" s="418"/>
      <c r="BU18" s="419"/>
      <c r="BV18" s="417">
        <v>1890402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21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2574370</v>
      </c>
      <c r="BO19" s="418"/>
      <c r="BP19" s="418"/>
      <c r="BQ19" s="418"/>
      <c r="BR19" s="418"/>
      <c r="BS19" s="418"/>
      <c r="BT19" s="418"/>
      <c r="BU19" s="419"/>
      <c r="BV19" s="417">
        <v>2633357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1480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3543029</v>
      </c>
      <c r="BO23" s="418"/>
      <c r="BP23" s="418"/>
      <c r="BQ23" s="418"/>
      <c r="BR23" s="418"/>
      <c r="BS23" s="418"/>
      <c r="BT23" s="418"/>
      <c r="BU23" s="419"/>
      <c r="BV23" s="417">
        <v>3713188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6360</v>
      </c>
      <c r="R24" s="469"/>
      <c r="S24" s="469"/>
      <c r="T24" s="469"/>
      <c r="U24" s="469"/>
      <c r="V24" s="508"/>
      <c r="W24" s="563"/>
      <c r="X24" s="551"/>
      <c r="Y24" s="552"/>
      <c r="Z24" s="467" t="s">
        <v>156</v>
      </c>
      <c r="AA24" s="447"/>
      <c r="AB24" s="447"/>
      <c r="AC24" s="447"/>
      <c r="AD24" s="447"/>
      <c r="AE24" s="447"/>
      <c r="AF24" s="447"/>
      <c r="AG24" s="448"/>
      <c r="AH24" s="468">
        <v>64</v>
      </c>
      <c r="AI24" s="469"/>
      <c r="AJ24" s="469"/>
      <c r="AK24" s="469"/>
      <c r="AL24" s="508"/>
      <c r="AM24" s="468">
        <v>188096</v>
      </c>
      <c r="AN24" s="469"/>
      <c r="AO24" s="469"/>
      <c r="AP24" s="469"/>
      <c r="AQ24" s="469"/>
      <c r="AR24" s="508"/>
      <c r="AS24" s="468">
        <v>2939</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2888592</v>
      </c>
      <c r="BO24" s="418"/>
      <c r="BP24" s="418"/>
      <c r="BQ24" s="418"/>
      <c r="BR24" s="418"/>
      <c r="BS24" s="418"/>
      <c r="BT24" s="418"/>
      <c r="BU24" s="419"/>
      <c r="BV24" s="417">
        <v>3092467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5620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503701</v>
      </c>
      <c r="BO25" s="381"/>
      <c r="BP25" s="381"/>
      <c r="BQ25" s="381"/>
      <c r="BR25" s="381"/>
      <c r="BS25" s="381"/>
      <c r="BT25" s="381"/>
      <c r="BU25" s="382"/>
      <c r="BV25" s="380">
        <v>4646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5240</v>
      </c>
      <c r="R26" s="469"/>
      <c r="S26" s="469"/>
      <c r="T26" s="469"/>
      <c r="U26" s="469"/>
      <c r="V26" s="508"/>
      <c r="W26" s="563"/>
      <c r="X26" s="551"/>
      <c r="Y26" s="552"/>
      <c r="Z26" s="467" t="s">
        <v>162</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2390</v>
      </c>
      <c r="R27" s="469"/>
      <c r="S27" s="469"/>
      <c r="T27" s="469"/>
      <c r="U27" s="469"/>
      <c r="V27" s="508"/>
      <c r="W27" s="563"/>
      <c r="X27" s="551"/>
      <c r="Y27" s="552"/>
      <c r="Z27" s="467" t="s">
        <v>165</v>
      </c>
      <c r="AA27" s="447"/>
      <c r="AB27" s="447"/>
      <c r="AC27" s="447"/>
      <c r="AD27" s="447"/>
      <c r="AE27" s="447"/>
      <c r="AF27" s="447"/>
      <c r="AG27" s="448"/>
      <c r="AH27" s="468">
        <v>1</v>
      </c>
      <c r="AI27" s="469"/>
      <c r="AJ27" s="469"/>
      <c r="AK27" s="469"/>
      <c r="AL27" s="508"/>
      <c r="AM27" s="468" t="s">
        <v>166</v>
      </c>
      <c r="AN27" s="469"/>
      <c r="AO27" s="469"/>
      <c r="AP27" s="469"/>
      <c r="AQ27" s="469"/>
      <c r="AR27" s="508"/>
      <c r="AS27" s="468" t="s">
        <v>166</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v>72059</v>
      </c>
      <c r="BO27" s="587"/>
      <c r="BP27" s="587"/>
      <c r="BQ27" s="587"/>
      <c r="BR27" s="587"/>
      <c r="BS27" s="587"/>
      <c r="BT27" s="587"/>
      <c r="BU27" s="588"/>
      <c r="BV27" s="586">
        <v>71765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1930</v>
      </c>
      <c r="R28" s="469"/>
      <c r="S28" s="469"/>
      <c r="T28" s="469"/>
      <c r="U28" s="469"/>
      <c r="V28" s="508"/>
      <c r="W28" s="563"/>
      <c r="X28" s="551"/>
      <c r="Y28" s="552"/>
      <c r="Z28" s="467" t="s">
        <v>169</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715626</v>
      </c>
      <c r="BO28" s="381"/>
      <c r="BP28" s="381"/>
      <c r="BQ28" s="381"/>
      <c r="BR28" s="381"/>
      <c r="BS28" s="381"/>
      <c r="BT28" s="381"/>
      <c r="BU28" s="382"/>
      <c r="BV28" s="380">
        <v>715468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7</v>
      </c>
      <c r="M29" s="469"/>
      <c r="N29" s="469"/>
      <c r="O29" s="469"/>
      <c r="P29" s="508"/>
      <c r="Q29" s="468">
        <v>1620</v>
      </c>
      <c r="R29" s="469"/>
      <c r="S29" s="469"/>
      <c r="T29" s="469"/>
      <c r="U29" s="469"/>
      <c r="V29" s="508"/>
      <c r="W29" s="564"/>
      <c r="X29" s="565"/>
      <c r="Y29" s="566"/>
      <c r="Z29" s="467" t="s">
        <v>173</v>
      </c>
      <c r="AA29" s="447"/>
      <c r="AB29" s="447"/>
      <c r="AC29" s="447"/>
      <c r="AD29" s="447"/>
      <c r="AE29" s="447"/>
      <c r="AF29" s="447"/>
      <c r="AG29" s="448"/>
      <c r="AH29" s="468">
        <v>65</v>
      </c>
      <c r="AI29" s="469"/>
      <c r="AJ29" s="469"/>
      <c r="AK29" s="469"/>
      <c r="AL29" s="508"/>
      <c r="AM29" s="468">
        <v>189929</v>
      </c>
      <c r="AN29" s="469"/>
      <c r="AO29" s="469"/>
      <c r="AP29" s="469"/>
      <c r="AQ29" s="469"/>
      <c r="AR29" s="508"/>
      <c r="AS29" s="468">
        <v>2922</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890196</v>
      </c>
      <c r="BO29" s="418"/>
      <c r="BP29" s="418"/>
      <c r="BQ29" s="418"/>
      <c r="BR29" s="418"/>
      <c r="BS29" s="418"/>
      <c r="BT29" s="418"/>
      <c r="BU29" s="419"/>
      <c r="BV29" s="417">
        <v>889817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97.5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209811</v>
      </c>
      <c r="BO30" s="587"/>
      <c r="BP30" s="587"/>
      <c r="BQ30" s="587"/>
      <c r="BR30" s="587"/>
      <c r="BS30" s="587"/>
      <c r="BT30" s="587"/>
      <c r="BU30" s="588"/>
      <c r="BV30" s="586">
        <v>59076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4</v>
      </c>
      <c r="BF34" s="598"/>
      <c r="BG34" s="599" t="str">
        <f>IF('各会計、関係団体の財政状況及び健全化判断比率'!B30="","",'各会計、関係団体の財政状況及び健全化判断比率'!B30)</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5</v>
      </c>
      <c r="BX34" s="598"/>
      <c r="BY34" s="599" t="str">
        <f>IF('各会計、関係団体の財政状況及び健全化判断比率'!B68="","",'各会計、関係団体の財政状況及び健全化判断比率'!B68)</f>
        <v>北後志衛生施設組合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6</v>
      </c>
      <c r="BX35" s="598"/>
      <c r="BY35" s="599" t="str">
        <f>IF('各会計、関係団体の財政状況及び健全化判断比率'!B69="","",'各会計、関係団体の財政状況及び健全化判断比率'!B69)</f>
        <v>後志広域連合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7</v>
      </c>
      <c r="BX36" s="598"/>
      <c r="BY36" s="599" t="str">
        <f>IF('各会計、関係団体の財政状況及び健全化判断比率'!B70="","",'各会計、関係団体の財政状況及び健全化判断比率'!B70)</f>
        <v>北しりべし廃棄物処理広域連合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8</v>
      </c>
      <c r="BX37" s="598"/>
      <c r="BY37" s="599" t="str">
        <f>IF('各会計、関係団体の財政状況及び健全化判断比率'!B71="","",'各会計、関係団体の財政状況及び健全化判断比率'!B71)</f>
        <v>北後志消防組合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9</v>
      </c>
      <c r="BX38" s="598"/>
      <c r="BY38" s="599" t="str">
        <f>IF('各会計、関係団体の財政状況及び健全化判断比率'!B72="","",'各会計、関係団体の財政状況及び健全化判断比率'!B72)</f>
        <v>後志教育研修センター</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F34" sqref="F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521</v>
      </c>
      <c r="D34" s="1184"/>
      <c r="E34" s="1185"/>
      <c r="F34" s="32">
        <v>1.1100000000000001</v>
      </c>
      <c r="G34" s="33">
        <v>0.79</v>
      </c>
      <c r="H34" s="33">
        <v>1.43</v>
      </c>
      <c r="I34" s="33">
        <v>1.27</v>
      </c>
      <c r="J34" s="34">
        <v>1.32</v>
      </c>
      <c r="K34" s="22"/>
      <c r="L34" s="22"/>
      <c r="M34" s="22"/>
      <c r="N34" s="22"/>
      <c r="O34" s="22"/>
      <c r="P34" s="22"/>
    </row>
    <row r="35" spans="1:16" ht="39" customHeight="1" x14ac:dyDescent="0.15">
      <c r="A35" s="22"/>
      <c r="B35" s="35"/>
      <c r="C35" s="1178" t="s">
        <v>522</v>
      </c>
      <c r="D35" s="1179"/>
      <c r="E35" s="1180"/>
      <c r="F35" s="36">
        <v>0.04</v>
      </c>
      <c r="G35" s="37">
        <v>0.03</v>
      </c>
      <c r="H35" s="37">
        <v>0.03</v>
      </c>
      <c r="I35" s="37">
        <v>0.04</v>
      </c>
      <c r="J35" s="38">
        <v>0.04</v>
      </c>
      <c r="K35" s="22"/>
      <c r="L35" s="22"/>
      <c r="M35" s="22"/>
      <c r="N35" s="22"/>
      <c r="O35" s="22"/>
      <c r="P35" s="22"/>
    </row>
    <row r="36" spans="1:16" ht="39" customHeight="1" x14ac:dyDescent="0.15">
      <c r="A36" s="22"/>
      <c r="B36" s="35"/>
      <c r="C36" s="1178" t="s">
        <v>523</v>
      </c>
      <c r="D36" s="1179"/>
      <c r="E36" s="1180"/>
      <c r="F36" s="36">
        <v>0.14000000000000001</v>
      </c>
      <c r="G36" s="37">
        <v>0.15</v>
      </c>
      <c r="H36" s="37">
        <v>0.02</v>
      </c>
      <c r="I36" s="37">
        <v>0.02</v>
      </c>
      <c r="J36" s="38">
        <v>0.03</v>
      </c>
      <c r="K36" s="22"/>
      <c r="L36" s="22"/>
      <c r="M36" s="22"/>
      <c r="N36" s="22"/>
      <c r="O36" s="22"/>
      <c r="P36" s="22"/>
    </row>
    <row r="37" spans="1:16" ht="39" customHeight="1" x14ac:dyDescent="0.15">
      <c r="A37" s="22"/>
      <c r="B37" s="35"/>
      <c r="C37" s="1178" t="s">
        <v>524</v>
      </c>
      <c r="D37" s="1179"/>
      <c r="E37" s="1180"/>
      <c r="F37" s="36">
        <v>0.01</v>
      </c>
      <c r="G37" s="37">
        <v>0</v>
      </c>
      <c r="H37" s="37">
        <v>0</v>
      </c>
      <c r="I37" s="37">
        <v>0</v>
      </c>
      <c r="J37" s="38">
        <v>0</v>
      </c>
      <c r="K37" s="22"/>
      <c r="L37" s="22"/>
      <c r="M37" s="22"/>
      <c r="N37" s="22"/>
      <c r="O37" s="22"/>
      <c r="P37" s="22"/>
    </row>
    <row r="38" spans="1:16" ht="39" customHeight="1" x14ac:dyDescent="0.15">
      <c r="A38" s="22"/>
      <c r="B38" s="35"/>
      <c r="C38" s="1178"/>
      <c r="D38" s="1179"/>
      <c r="E38" s="1180"/>
      <c r="F38" s="36"/>
      <c r="G38" s="37"/>
      <c r="H38" s="37"/>
      <c r="I38" s="37"/>
      <c r="J38" s="38"/>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525</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526</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K45" sqref="K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496</v>
      </c>
      <c r="L45" s="60">
        <v>492</v>
      </c>
      <c r="M45" s="60">
        <v>469</v>
      </c>
      <c r="N45" s="60">
        <v>480</v>
      </c>
      <c r="O45" s="61">
        <v>475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62</v>
      </c>
      <c r="L48" s="64">
        <v>67</v>
      </c>
      <c r="M48" s="64">
        <v>83</v>
      </c>
      <c r="N48" s="64">
        <v>73</v>
      </c>
      <c r="O48" s="65">
        <v>79</v>
      </c>
      <c r="P48" s="48"/>
      <c r="Q48" s="48"/>
      <c r="R48" s="48"/>
      <c r="S48" s="48"/>
      <c r="T48" s="48"/>
      <c r="U48" s="48"/>
    </row>
    <row r="49" spans="1:21" ht="30.75" customHeight="1" x14ac:dyDescent="0.15">
      <c r="A49" s="48"/>
      <c r="B49" s="1196"/>
      <c r="C49" s="1197"/>
      <c r="D49" s="62"/>
      <c r="E49" s="1188" t="s">
        <v>16</v>
      </c>
      <c r="F49" s="1188"/>
      <c r="G49" s="1188"/>
      <c r="H49" s="1188"/>
      <c r="I49" s="1188"/>
      <c r="J49" s="1189"/>
      <c r="K49" s="63">
        <v>17</v>
      </c>
      <c r="L49" s="64">
        <v>17</v>
      </c>
      <c r="M49" s="64">
        <v>17</v>
      </c>
      <c r="N49" s="64">
        <v>22</v>
      </c>
      <c r="O49" s="65">
        <v>22</v>
      </c>
      <c r="P49" s="48"/>
      <c r="Q49" s="48"/>
      <c r="R49" s="48"/>
      <c r="S49" s="48"/>
      <c r="T49" s="48"/>
      <c r="U49" s="48"/>
    </row>
    <row r="50" spans="1:21" ht="30.75" customHeight="1" x14ac:dyDescent="0.15">
      <c r="A50" s="48"/>
      <c r="B50" s="1196"/>
      <c r="C50" s="1197"/>
      <c r="D50" s="62"/>
      <c r="E50" s="1188" t="s">
        <v>17</v>
      </c>
      <c r="F50" s="1188"/>
      <c r="G50" s="1188"/>
      <c r="H50" s="1188"/>
      <c r="I50" s="1188"/>
      <c r="J50" s="1189"/>
      <c r="K50" s="63">
        <v>39</v>
      </c>
      <c r="L50" s="64">
        <v>38</v>
      </c>
      <c r="M50" s="64">
        <v>38</v>
      </c>
      <c r="N50" s="64">
        <v>38</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370</v>
      </c>
      <c r="L52" s="64">
        <v>400</v>
      </c>
      <c r="M52" s="64">
        <v>416</v>
      </c>
      <c r="N52" s="64">
        <v>412</v>
      </c>
      <c r="O52" s="65">
        <v>414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244</v>
      </c>
      <c r="L53" s="69">
        <v>214</v>
      </c>
      <c r="M53" s="69">
        <v>191</v>
      </c>
      <c r="N53" s="69">
        <v>201</v>
      </c>
      <c r="O53" s="70">
        <v>163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election activeCell="I41" sqref="I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3998</v>
      </c>
      <c r="J41" s="83">
        <v>3740</v>
      </c>
      <c r="K41" s="83">
        <v>3838</v>
      </c>
      <c r="L41" s="83">
        <v>3713</v>
      </c>
      <c r="M41" s="84">
        <v>3543</v>
      </c>
    </row>
    <row r="42" spans="2:13" ht="27.75" customHeight="1" x14ac:dyDescent="0.15">
      <c r="B42" s="1204"/>
      <c r="C42" s="1205"/>
      <c r="D42" s="85"/>
      <c r="E42" s="1210" t="s">
        <v>26</v>
      </c>
      <c r="F42" s="1210"/>
      <c r="G42" s="1210"/>
      <c r="H42" s="1211"/>
      <c r="I42" s="86">
        <v>102</v>
      </c>
      <c r="J42" s="87">
        <v>69</v>
      </c>
      <c r="K42" s="87">
        <v>35</v>
      </c>
      <c r="L42" s="87">
        <v>3</v>
      </c>
      <c r="M42" s="88">
        <v>2</v>
      </c>
    </row>
    <row r="43" spans="2:13" ht="27.75" customHeight="1" x14ac:dyDescent="0.15">
      <c r="B43" s="1204"/>
      <c r="C43" s="1205"/>
      <c r="D43" s="85"/>
      <c r="E43" s="1210" t="s">
        <v>27</v>
      </c>
      <c r="F43" s="1210"/>
      <c r="G43" s="1210"/>
      <c r="H43" s="1211"/>
      <c r="I43" s="86">
        <v>1188</v>
      </c>
      <c r="J43" s="87">
        <v>1257</v>
      </c>
      <c r="K43" s="87">
        <v>1148</v>
      </c>
      <c r="L43" s="87">
        <v>1086</v>
      </c>
      <c r="M43" s="88">
        <v>1041</v>
      </c>
    </row>
    <row r="44" spans="2:13" ht="27.75" customHeight="1" x14ac:dyDescent="0.15">
      <c r="B44" s="1204"/>
      <c r="C44" s="1205"/>
      <c r="D44" s="85"/>
      <c r="E44" s="1210" t="s">
        <v>28</v>
      </c>
      <c r="F44" s="1210"/>
      <c r="G44" s="1210"/>
      <c r="H44" s="1211"/>
      <c r="I44" s="86">
        <v>218</v>
      </c>
      <c r="J44" s="87">
        <v>206</v>
      </c>
      <c r="K44" s="87">
        <v>222</v>
      </c>
      <c r="L44" s="87">
        <v>218</v>
      </c>
      <c r="M44" s="88">
        <v>198</v>
      </c>
    </row>
    <row r="45" spans="2:13" ht="27.75" customHeight="1" x14ac:dyDescent="0.15">
      <c r="B45" s="1204"/>
      <c r="C45" s="1205"/>
      <c r="D45" s="85"/>
      <c r="E45" s="1210" t="s">
        <v>29</v>
      </c>
      <c r="F45" s="1210"/>
      <c r="G45" s="1210"/>
      <c r="H45" s="1211"/>
      <c r="I45" s="86">
        <v>881</v>
      </c>
      <c r="J45" s="87">
        <v>800</v>
      </c>
      <c r="K45" s="87">
        <v>759</v>
      </c>
      <c r="L45" s="87">
        <v>732</v>
      </c>
      <c r="M45" s="88">
        <v>714</v>
      </c>
    </row>
    <row r="46" spans="2:13" ht="27.75" customHeight="1" x14ac:dyDescent="0.15">
      <c r="B46" s="1204"/>
      <c r="C46" s="1205"/>
      <c r="D46" s="89"/>
      <c r="E46" s="1210" t="s">
        <v>30</v>
      </c>
      <c r="F46" s="1210"/>
      <c r="G46" s="1210"/>
      <c r="H46" s="1211"/>
      <c r="I46" s="86" t="s">
        <v>476</v>
      </c>
      <c r="J46" s="87" t="s">
        <v>476</v>
      </c>
      <c r="K46" s="87" t="s">
        <v>476</v>
      </c>
      <c r="L46" s="87" t="s">
        <v>476</v>
      </c>
      <c r="M46" s="88" t="s">
        <v>476</v>
      </c>
    </row>
    <row r="47" spans="2:13" ht="27.75" customHeight="1" x14ac:dyDescent="0.15">
      <c r="B47" s="1204"/>
      <c r="C47" s="1205"/>
      <c r="D47" s="90"/>
      <c r="E47" s="1212" t="s">
        <v>31</v>
      </c>
      <c r="F47" s="1213"/>
      <c r="G47" s="1213"/>
      <c r="H47" s="1214"/>
      <c r="I47" s="86" t="s">
        <v>476</v>
      </c>
      <c r="J47" s="87" t="s">
        <v>476</v>
      </c>
      <c r="K47" s="87" t="s">
        <v>476</v>
      </c>
      <c r="L47" s="87" t="s">
        <v>476</v>
      </c>
      <c r="M47" s="88" t="s">
        <v>476</v>
      </c>
    </row>
    <row r="48" spans="2:13" ht="27.75" customHeight="1" x14ac:dyDescent="0.15">
      <c r="B48" s="1204"/>
      <c r="C48" s="1205"/>
      <c r="D48" s="85"/>
      <c r="E48" s="1210" t="s">
        <v>32</v>
      </c>
      <c r="F48" s="1210"/>
      <c r="G48" s="1210"/>
      <c r="H48" s="1211"/>
      <c r="I48" s="86" t="s">
        <v>476</v>
      </c>
      <c r="J48" s="87" t="s">
        <v>476</v>
      </c>
      <c r="K48" s="87" t="s">
        <v>476</v>
      </c>
      <c r="L48" s="87" t="s">
        <v>476</v>
      </c>
      <c r="M48" s="88" t="s">
        <v>476</v>
      </c>
    </row>
    <row r="49" spans="2:13" ht="27.75" customHeight="1" x14ac:dyDescent="0.15">
      <c r="B49" s="1206"/>
      <c r="C49" s="1207"/>
      <c r="D49" s="85"/>
      <c r="E49" s="1210" t="s">
        <v>33</v>
      </c>
      <c r="F49" s="1210"/>
      <c r="G49" s="1210"/>
      <c r="H49" s="1211"/>
      <c r="I49" s="86" t="s">
        <v>476</v>
      </c>
      <c r="J49" s="87" t="s">
        <v>476</v>
      </c>
      <c r="K49" s="87" t="s">
        <v>476</v>
      </c>
      <c r="L49" s="87" t="s">
        <v>476</v>
      </c>
      <c r="M49" s="88" t="s">
        <v>476</v>
      </c>
    </row>
    <row r="50" spans="2:13" ht="27.75" customHeight="1" x14ac:dyDescent="0.15">
      <c r="B50" s="1215" t="s">
        <v>34</v>
      </c>
      <c r="C50" s="1216"/>
      <c r="D50" s="91"/>
      <c r="E50" s="1210" t="s">
        <v>35</v>
      </c>
      <c r="F50" s="1210"/>
      <c r="G50" s="1210"/>
      <c r="H50" s="1211"/>
      <c r="I50" s="86">
        <v>1322</v>
      </c>
      <c r="J50" s="87">
        <v>1512</v>
      </c>
      <c r="K50" s="87">
        <v>1540</v>
      </c>
      <c r="L50" s="87">
        <v>1703</v>
      </c>
      <c r="M50" s="88">
        <v>1854</v>
      </c>
    </row>
    <row r="51" spans="2:13" ht="27.75" customHeight="1" x14ac:dyDescent="0.15">
      <c r="B51" s="1204"/>
      <c r="C51" s="1205"/>
      <c r="D51" s="85"/>
      <c r="E51" s="1210" t="s">
        <v>36</v>
      </c>
      <c r="F51" s="1210"/>
      <c r="G51" s="1210"/>
      <c r="H51" s="1211"/>
      <c r="I51" s="86">
        <v>915</v>
      </c>
      <c r="J51" s="87">
        <v>889</v>
      </c>
      <c r="K51" s="87">
        <v>946</v>
      </c>
      <c r="L51" s="87">
        <v>889</v>
      </c>
      <c r="M51" s="88">
        <v>743</v>
      </c>
    </row>
    <row r="52" spans="2:13" ht="27.75" customHeight="1" x14ac:dyDescent="0.15">
      <c r="B52" s="1206"/>
      <c r="C52" s="1207"/>
      <c r="D52" s="85"/>
      <c r="E52" s="1210" t="s">
        <v>37</v>
      </c>
      <c r="F52" s="1210"/>
      <c r="G52" s="1210"/>
      <c r="H52" s="1211"/>
      <c r="I52" s="86">
        <v>2972</v>
      </c>
      <c r="J52" s="87">
        <v>2942</v>
      </c>
      <c r="K52" s="87">
        <v>3015</v>
      </c>
      <c r="L52" s="87">
        <v>3034</v>
      </c>
      <c r="M52" s="88">
        <v>2934</v>
      </c>
    </row>
    <row r="53" spans="2:13" ht="27.75" customHeight="1" thickBot="1" x14ac:dyDescent="0.2">
      <c r="B53" s="1217" t="s">
        <v>21</v>
      </c>
      <c r="C53" s="1218"/>
      <c r="D53" s="92"/>
      <c r="E53" s="1219" t="s">
        <v>38</v>
      </c>
      <c r="F53" s="1219"/>
      <c r="G53" s="1219"/>
      <c r="H53" s="1220"/>
      <c r="I53" s="93">
        <v>1178</v>
      </c>
      <c r="J53" s="94">
        <v>729</v>
      </c>
      <c r="K53" s="94">
        <v>501</v>
      </c>
      <c r="L53" s="94">
        <v>125</v>
      </c>
      <c r="M53" s="95">
        <v>-32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534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535</v>
      </c>
      <c r="I42" s="354"/>
      <c r="J42" s="354"/>
      <c r="K42" s="354"/>
      <c r="L42" s="246"/>
      <c r="M42" s="246"/>
      <c r="N42" s="246"/>
      <c r="O42" s="246"/>
    </row>
    <row r="43" spans="2:17" x14ac:dyDescent="0.15">
      <c r="B43" s="250"/>
      <c r="C43" s="246"/>
      <c r="D43" s="246"/>
      <c r="E43" s="246"/>
      <c r="F43" s="246"/>
      <c r="G43" s="1221" t="s">
        <v>544</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536</v>
      </c>
    </row>
    <row r="50" spans="1:17" x14ac:dyDescent="0.15">
      <c r="B50" s="250"/>
      <c r="C50" s="246"/>
      <c r="D50" s="246"/>
      <c r="E50" s="246"/>
      <c r="F50" s="246"/>
      <c r="G50" s="1230"/>
      <c r="H50" s="1231"/>
      <c r="I50" s="1231"/>
      <c r="J50" s="1232"/>
      <c r="K50" s="356" t="s">
        <v>516</v>
      </c>
      <c r="L50" s="356" t="s">
        <v>517</v>
      </c>
      <c r="M50" s="356" t="s">
        <v>518</v>
      </c>
      <c r="N50" s="356" t="s">
        <v>519</v>
      </c>
      <c r="O50" s="356" t="s">
        <v>520</v>
      </c>
    </row>
    <row r="51" spans="1:17" x14ac:dyDescent="0.15">
      <c r="B51" s="250"/>
      <c r="C51" s="246"/>
      <c r="D51" s="246"/>
      <c r="E51" s="246"/>
      <c r="F51" s="246"/>
      <c r="G51" s="1233" t="s">
        <v>537</v>
      </c>
      <c r="H51" s="1234"/>
      <c r="I51" s="1239" t="s">
        <v>538</v>
      </c>
      <c r="J51" s="1239"/>
      <c r="K51" s="1241"/>
      <c r="L51" s="1241"/>
      <c r="M51" s="1241"/>
      <c r="N51" s="1242">
        <v>6.6</v>
      </c>
      <c r="O51" s="1242"/>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539</v>
      </c>
      <c r="J53" s="1243"/>
      <c r="K53" s="1250"/>
      <c r="L53" s="1250"/>
      <c r="M53" s="1250"/>
      <c r="N53" s="1252">
        <v>60.7</v>
      </c>
      <c r="O53" s="1252">
        <v>62.5</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540</v>
      </c>
      <c r="H55" s="1245"/>
      <c r="I55" s="1243" t="s">
        <v>538</v>
      </c>
      <c r="J55" s="1243"/>
      <c r="K55" s="1241"/>
      <c r="L55" s="1241"/>
      <c r="M55" s="1241"/>
      <c r="N55" s="1242">
        <v>0</v>
      </c>
      <c r="O55" s="1242">
        <v>0</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539</v>
      </c>
      <c r="J57" s="1253"/>
      <c r="K57" s="1250"/>
      <c r="L57" s="1250"/>
      <c r="M57" s="1250"/>
      <c r="N57" s="1252">
        <v>54.2</v>
      </c>
      <c r="O57" s="1252">
        <v>59.7</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541</v>
      </c>
      <c r="C63" s="246"/>
      <c r="D63" s="246"/>
      <c r="E63" s="246"/>
      <c r="F63" s="246"/>
      <c r="G63" s="246"/>
      <c r="H63" s="246"/>
      <c r="I63" s="246"/>
      <c r="J63" s="246"/>
      <c r="K63" s="246"/>
      <c r="L63" s="246"/>
      <c r="M63" s="246"/>
      <c r="N63" s="246"/>
      <c r="O63" s="246"/>
    </row>
    <row r="64" spans="1:17" x14ac:dyDescent="0.15">
      <c r="B64" s="250"/>
      <c r="C64" s="246"/>
      <c r="D64" s="246"/>
      <c r="E64" s="246"/>
      <c r="F64" s="246"/>
      <c r="G64" s="353" t="s">
        <v>535</v>
      </c>
      <c r="I64" s="354"/>
      <c r="J64" s="354"/>
      <c r="K64" s="354"/>
      <c r="L64" s="246"/>
      <c r="M64" s="246"/>
      <c r="N64" s="246"/>
      <c r="O64" s="246"/>
    </row>
    <row r="65" spans="2:30" x14ac:dyDescent="0.15">
      <c r="B65" s="250"/>
      <c r="C65" s="246"/>
      <c r="D65" s="246"/>
      <c r="E65" s="246"/>
      <c r="F65" s="246"/>
      <c r="G65" s="1221" t="s">
        <v>545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542</v>
      </c>
      <c r="I71" s="370"/>
      <c r="J71" s="366"/>
      <c r="K71" s="366"/>
      <c r="L71" s="367"/>
      <c r="M71" s="366"/>
      <c r="N71" s="367"/>
      <c r="O71" s="368"/>
    </row>
    <row r="72" spans="2:30" x14ac:dyDescent="0.15">
      <c r="B72" s="250"/>
      <c r="C72" s="246"/>
      <c r="D72" s="246"/>
      <c r="E72" s="246"/>
      <c r="F72" s="246"/>
      <c r="G72" s="1230"/>
      <c r="H72" s="1231"/>
      <c r="I72" s="1231"/>
      <c r="J72" s="1232"/>
      <c r="K72" s="356" t="s">
        <v>516</v>
      </c>
      <c r="L72" s="356" t="s">
        <v>517</v>
      </c>
      <c r="M72" s="356" t="s">
        <v>518</v>
      </c>
      <c r="N72" s="356" t="s">
        <v>519</v>
      </c>
      <c r="O72" s="356" t="s">
        <v>520</v>
      </c>
    </row>
    <row r="73" spans="2:30" x14ac:dyDescent="0.15">
      <c r="B73" s="250"/>
      <c r="C73" s="246"/>
      <c r="D73" s="246"/>
      <c r="E73" s="246"/>
      <c r="F73" s="246"/>
      <c r="G73" s="1233" t="s">
        <v>537</v>
      </c>
      <c r="H73" s="1234"/>
      <c r="I73" s="1239" t="s">
        <v>538</v>
      </c>
      <c r="J73" s="1239"/>
      <c r="K73" s="1254">
        <v>62.2</v>
      </c>
      <c r="L73" s="1254">
        <v>38.4</v>
      </c>
      <c r="M73" s="1242">
        <v>27.4</v>
      </c>
      <c r="N73" s="1242">
        <v>6.6</v>
      </c>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543</v>
      </c>
      <c r="J75" s="1243"/>
      <c r="K75" s="1252">
        <v>15.4</v>
      </c>
      <c r="L75" s="1252">
        <v>13.8</v>
      </c>
      <c r="M75" s="1252">
        <v>11.5</v>
      </c>
      <c r="N75" s="1252">
        <v>10.7</v>
      </c>
      <c r="O75" s="1252">
        <v>9.9</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540</v>
      </c>
      <c r="H77" s="1245"/>
      <c r="I77" s="1243" t="s">
        <v>538</v>
      </c>
      <c r="J77" s="1243"/>
      <c r="K77" s="1254">
        <v>0</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543</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140330</v>
      </c>
      <c r="E3" s="118"/>
      <c r="F3" s="119">
        <v>228305</v>
      </c>
      <c r="G3" s="120"/>
      <c r="H3" s="121"/>
    </row>
    <row r="4" spans="1:8" x14ac:dyDescent="0.15">
      <c r="A4" s="122"/>
      <c r="B4" s="123"/>
      <c r="C4" s="124"/>
      <c r="D4" s="125">
        <v>30964</v>
      </c>
      <c r="E4" s="126"/>
      <c r="F4" s="127">
        <v>86611</v>
      </c>
      <c r="G4" s="128"/>
      <c r="H4" s="129"/>
    </row>
    <row r="5" spans="1:8" x14ac:dyDescent="0.15">
      <c r="A5" s="110" t="s">
        <v>510</v>
      </c>
      <c r="B5" s="115"/>
      <c r="C5" s="116"/>
      <c r="D5" s="117">
        <v>56965</v>
      </c>
      <c r="E5" s="118"/>
      <c r="F5" s="119">
        <v>316331</v>
      </c>
      <c r="G5" s="120"/>
      <c r="H5" s="121"/>
    </row>
    <row r="6" spans="1:8" x14ac:dyDescent="0.15">
      <c r="A6" s="122"/>
      <c r="B6" s="123"/>
      <c r="C6" s="124"/>
      <c r="D6" s="125">
        <v>26293</v>
      </c>
      <c r="E6" s="126"/>
      <c r="F6" s="127">
        <v>106387</v>
      </c>
      <c r="G6" s="128"/>
      <c r="H6" s="129"/>
    </row>
    <row r="7" spans="1:8" x14ac:dyDescent="0.15">
      <c r="A7" s="110" t="s">
        <v>511</v>
      </c>
      <c r="B7" s="115"/>
      <c r="C7" s="116"/>
      <c r="D7" s="117">
        <v>202863</v>
      </c>
      <c r="E7" s="118"/>
      <c r="F7" s="119">
        <v>333013</v>
      </c>
      <c r="G7" s="120"/>
      <c r="H7" s="121"/>
    </row>
    <row r="8" spans="1:8" x14ac:dyDescent="0.15">
      <c r="A8" s="122"/>
      <c r="B8" s="123"/>
      <c r="C8" s="124"/>
      <c r="D8" s="125">
        <v>29635</v>
      </c>
      <c r="E8" s="126"/>
      <c r="F8" s="127">
        <v>126732</v>
      </c>
      <c r="G8" s="128"/>
      <c r="H8" s="129"/>
    </row>
    <row r="9" spans="1:8" x14ac:dyDescent="0.15">
      <c r="A9" s="110" t="s">
        <v>512</v>
      </c>
      <c r="B9" s="115"/>
      <c r="C9" s="116"/>
      <c r="D9" s="117">
        <v>165525</v>
      </c>
      <c r="E9" s="118"/>
      <c r="F9" s="119">
        <v>280458</v>
      </c>
      <c r="G9" s="120"/>
      <c r="H9" s="121"/>
    </row>
    <row r="10" spans="1:8" x14ac:dyDescent="0.15">
      <c r="A10" s="122"/>
      <c r="B10" s="123"/>
      <c r="C10" s="124"/>
      <c r="D10" s="125">
        <v>49801</v>
      </c>
      <c r="E10" s="126"/>
      <c r="F10" s="127">
        <v>127286</v>
      </c>
      <c r="G10" s="128"/>
      <c r="H10" s="129"/>
    </row>
    <row r="11" spans="1:8" x14ac:dyDescent="0.15">
      <c r="A11" s="110" t="s">
        <v>513</v>
      </c>
      <c r="B11" s="115"/>
      <c r="C11" s="116"/>
      <c r="D11" s="117">
        <v>104124</v>
      </c>
      <c r="E11" s="118"/>
      <c r="F11" s="119">
        <v>291945</v>
      </c>
      <c r="G11" s="120"/>
      <c r="H11" s="121"/>
    </row>
    <row r="12" spans="1:8" x14ac:dyDescent="0.15">
      <c r="A12" s="122"/>
      <c r="B12" s="123"/>
      <c r="C12" s="130"/>
      <c r="D12" s="125">
        <v>45477</v>
      </c>
      <c r="E12" s="126"/>
      <c r="F12" s="127">
        <v>127651</v>
      </c>
      <c r="G12" s="128"/>
      <c r="H12" s="129"/>
    </row>
    <row r="13" spans="1:8" x14ac:dyDescent="0.15">
      <c r="A13" s="110"/>
      <c r="B13" s="115"/>
      <c r="C13" s="131"/>
      <c r="D13" s="132">
        <v>133961</v>
      </c>
      <c r="E13" s="133"/>
      <c r="F13" s="134">
        <v>290010</v>
      </c>
      <c r="G13" s="135"/>
      <c r="H13" s="121"/>
    </row>
    <row r="14" spans="1:8" x14ac:dyDescent="0.15">
      <c r="A14" s="122"/>
      <c r="B14" s="123"/>
      <c r="C14" s="124"/>
      <c r="D14" s="125">
        <v>36434</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1.1100000000000001</v>
      </c>
      <c r="C19" s="136">
        <f>ROUND(VALUE(SUBSTITUTE(実質収支比率等に係る経年分析!G$48,"▲","-")),2)</f>
        <v>0.79</v>
      </c>
      <c r="D19" s="136">
        <f>ROUND(VALUE(SUBSTITUTE(実質収支比率等に係る経年分析!H$48,"▲","-")),2)</f>
        <v>1.44</v>
      </c>
      <c r="E19" s="136">
        <f>ROUND(VALUE(SUBSTITUTE(実質収支比率等に係る経年分析!I$48,"▲","-")),2)</f>
        <v>1.28</v>
      </c>
      <c r="F19" s="136">
        <f>ROUND(VALUE(SUBSTITUTE(実質収支比率等に係る経年分析!J$48,"▲","-")),2)</f>
        <v>1.33</v>
      </c>
    </row>
    <row r="20" spans="1:11" x14ac:dyDescent="0.15">
      <c r="A20" s="136" t="s">
        <v>43</v>
      </c>
      <c r="B20" s="136">
        <f>ROUND(VALUE(SUBSTITUTE(実質収支比率等に係る経年分析!F$47,"▲","-")),2)</f>
        <v>32.22</v>
      </c>
      <c r="C20" s="136">
        <f>ROUND(VALUE(SUBSTITUTE(実質収支比率等に係る経年分析!G$47,"▲","-")),2)</f>
        <v>31.83</v>
      </c>
      <c r="D20" s="136">
        <f>ROUND(VALUE(SUBSTITUTE(実質収支比率等に係る経年分析!H$47,"▲","-")),2)</f>
        <v>32.72</v>
      </c>
      <c r="E20" s="136">
        <f>ROUND(VALUE(SUBSTITUTE(実質収支比率等に係る経年分析!I$47,"▲","-")),2)</f>
        <v>31.78</v>
      </c>
      <c r="F20" s="136">
        <f>ROUND(VALUE(SUBSTITUTE(実質収支比率等に係る経年分析!J$47,"▲","-")),2)</f>
        <v>32.53</v>
      </c>
    </row>
    <row r="21" spans="1:11" x14ac:dyDescent="0.15">
      <c r="A21" s="136" t="s">
        <v>44</v>
      </c>
      <c r="B21" s="136">
        <f>IF(ISNUMBER(VALUE(SUBSTITUTE(実質収支比率等に係る経年分析!F$49,"▲","-"))),ROUND(VALUE(SUBSTITUTE(実質収支比率等に係る経年分析!F$49,"▲","-")),2),NA())</f>
        <v>4.66</v>
      </c>
      <c r="C21" s="136">
        <f>IF(ISNUMBER(VALUE(SUBSTITUTE(実質収支比率等に係る経年分析!G$49,"▲","-"))),ROUND(VALUE(SUBSTITUTE(実質収支比率等に係る経年分析!G$49,"▲","-")),2),NA())</f>
        <v>3.51</v>
      </c>
      <c r="D21" s="136">
        <f>IF(ISNUMBER(VALUE(SUBSTITUTE(実質収支比率等に係る経年分析!H$49,"▲","-"))),ROUND(VALUE(SUBSTITUTE(実質収支比率等に係る経年分析!H$49,"▲","-")),2),NA())</f>
        <v>0.63</v>
      </c>
      <c r="E21" s="136">
        <f>IF(ISNUMBER(VALUE(SUBSTITUTE(実質収支比率等に係る経年分析!I$49,"▲","-"))),ROUND(VALUE(SUBSTITUTE(実質収支比率等に係る経年分析!I$49,"▲","-")),2),NA())</f>
        <v>2.98</v>
      </c>
      <c r="F21" s="136">
        <f>IF(ISNUMBER(VALUE(SUBSTITUTE(実質収支比率等に係る経年分析!J$49,"▲","-"))),ROUND(VALUE(SUBSTITUTE(実質収支比率等に係る経年分析!J$49,"▲","-")),2),NA())</f>
        <v>0.03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0.14000000000000001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0.03</v>
      </c>
    </row>
    <row r="35" spans="1:16" x14ac:dyDescent="0.15">
      <c r="A35" s="137" t="str">
        <f>IF(連結実質赤字比率に係る赤字・黒字の構成分析!C$35="",NA(),連結実質赤字比率に係る赤字・黒字の構成分析!C$35)</f>
        <v>簡易水道事業特別会計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0.04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1.1100000000000001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0.79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370</v>
      </c>
      <c r="E42" s="138"/>
      <c r="F42" s="138"/>
      <c r="G42" s="138">
        <f>'実質公債費比率（分子）の構造'!L$52</f>
        <v>400</v>
      </c>
      <c r="H42" s="138"/>
      <c r="I42" s="138"/>
      <c r="J42" s="138">
        <f>'実質公債費比率（分子）の構造'!M$52</f>
        <v>416</v>
      </c>
      <c r="K42" s="138"/>
      <c r="L42" s="138"/>
      <c r="M42" s="138">
        <f>'実質公債費比率（分子）の構造'!N$52</f>
        <v>412</v>
      </c>
      <c r="N42" s="138"/>
      <c r="O42" s="138"/>
      <c r="P42" s="138">
        <f>'実質公債費比率（分子）の構造'!O$52</f>
        <v>414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39</v>
      </c>
      <c r="C44" s="138"/>
      <c r="D44" s="138"/>
      <c r="E44" s="138">
        <f>'実質公債費比率（分子）の構造'!L$50</f>
        <v>38</v>
      </c>
      <c r="F44" s="138"/>
      <c r="G44" s="138"/>
      <c r="H44" s="138">
        <f>'実質公債費比率（分子）の構造'!M$50</f>
        <v>38</v>
      </c>
      <c r="I44" s="138"/>
      <c r="J44" s="138"/>
      <c r="K44" s="138">
        <f>'実質公債費比率（分子）の構造'!N$50</f>
        <v>38</v>
      </c>
      <c r="L44" s="138"/>
      <c r="M44" s="138"/>
      <c r="N44" s="138">
        <f>'実質公債費比率（分子）の構造'!O$50</f>
        <v>1</v>
      </c>
      <c r="O44" s="138"/>
      <c r="P44" s="138"/>
    </row>
    <row r="45" spans="1:16" x14ac:dyDescent="0.15">
      <c r="A45" s="138" t="s">
        <v>54</v>
      </c>
      <c r="B45" s="138">
        <f>'実質公債費比率（分子）の構造'!K$49</f>
        <v>17</v>
      </c>
      <c r="C45" s="138"/>
      <c r="D45" s="138"/>
      <c r="E45" s="138">
        <f>'実質公債費比率（分子）の構造'!L$49</f>
        <v>17</v>
      </c>
      <c r="F45" s="138"/>
      <c r="G45" s="138"/>
      <c r="H45" s="138">
        <f>'実質公債費比率（分子）の構造'!M$49</f>
        <v>17</v>
      </c>
      <c r="I45" s="138"/>
      <c r="J45" s="138"/>
      <c r="K45" s="138">
        <f>'実質公債費比率（分子）の構造'!N$49</f>
        <v>22</v>
      </c>
      <c r="L45" s="138"/>
      <c r="M45" s="138"/>
      <c r="N45" s="138">
        <f>'実質公債費比率（分子）の構造'!O$49</f>
        <v>22</v>
      </c>
      <c r="O45" s="138"/>
      <c r="P45" s="138"/>
    </row>
    <row r="46" spans="1:16" x14ac:dyDescent="0.15">
      <c r="A46" s="138" t="s">
        <v>55</v>
      </c>
      <c r="B46" s="138">
        <f>'実質公債費比率（分子）の構造'!K$48</f>
        <v>62</v>
      </c>
      <c r="C46" s="138"/>
      <c r="D46" s="138"/>
      <c r="E46" s="138">
        <f>'実質公債費比率（分子）の構造'!L$48</f>
        <v>67</v>
      </c>
      <c r="F46" s="138"/>
      <c r="G46" s="138"/>
      <c r="H46" s="138">
        <f>'実質公債費比率（分子）の構造'!M$48</f>
        <v>83</v>
      </c>
      <c r="I46" s="138"/>
      <c r="J46" s="138"/>
      <c r="K46" s="138">
        <f>'実質公債費比率（分子）の構造'!N$48</f>
        <v>73</v>
      </c>
      <c r="L46" s="138"/>
      <c r="M46" s="138"/>
      <c r="N46" s="138">
        <f>'実質公債費比率（分子）の構造'!O$48</f>
        <v>79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496</v>
      </c>
      <c r="C49" s="138"/>
      <c r="D49" s="138"/>
      <c r="E49" s="138">
        <f>'実質公債費比率（分子）の構造'!L$45</f>
        <v>492</v>
      </c>
      <c r="F49" s="138"/>
      <c r="G49" s="138"/>
      <c r="H49" s="138">
        <f>'実質公債費比率（分子）の構造'!M$45</f>
        <v>469</v>
      </c>
      <c r="I49" s="138"/>
      <c r="J49" s="138"/>
      <c r="K49" s="138">
        <f>'実質公債費比率（分子）の構造'!N$45</f>
        <v>480</v>
      </c>
      <c r="L49" s="138"/>
      <c r="M49" s="138"/>
      <c r="N49" s="138">
        <f>'実質公債費比率（分子）の構造'!O$45</f>
        <v>475</v>
      </c>
      <c r="O49" s="138"/>
      <c r="P49" s="138"/>
    </row>
    <row r="50" spans="1:16" x14ac:dyDescent="0.15">
      <c r="A50" s="138" t="s">
        <v>59</v>
      </c>
      <c r="B50" s="138" t="e">
        <f>NA()</f>
        <v>#N/A</v>
      </c>
      <c r="C50" s="138">
        <f>IF(ISNUMBER('実質公債費比率（分子）の構造'!K$53),'実質公債費比率（分子）の構造'!K$53,NA())</f>
        <v>244</v>
      </c>
      <c r="D50" s="138" t="e">
        <f>NA()</f>
        <v>#N/A</v>
      </c>
      <c r="E50" s="138" t="e">
        <f>NA()</f>
        <v>#N/A</v>
      </c>
      <c r="F50" s="138">
        <f>IF(ISNUMBER('実質公債費比率（分子）の構造'!L$53),'実質公債費比率（分子）の構造'!L$53,NA())</f>
        <v>214</v>
      </c>
      <c r="G50" s="138" t="e">
        <f>NA()</f>
        <v>#N/A</v>
      </c>
      <c r="H50" s="138" t="e">
        <f>NA()</f>
        <v>#N/A</v>
      </c>
      <c r="I50" s="138">
        <f>IF(ISNUMBER('実質公債費比率（分子）の構造'!M$53),'実質公債費比率（分子）の構造'!M$53,NA())</f>
        <v>191</v>
      </c>
      <c r="J50" s="138" t="e">
        <f>NA()</f>
        <v>#N/A</v>
      </c>
      <c r="K50" s="138" t="e">
        <f>NA()</f>
        <v>#N/A</v>
      </c>
      <c r="L50" s="138">
        <f>IF(ISNUMBER('実質公債費比率（分子）の構造'!N$53),'実質公債費比率（分子）の構造'!N$53,NA())</f>
        <v>201</v>
      </c>
      <c r="M50" s="138" t="e">
        <f>NA()</f>
        <v>#N/A</v>
      </c>
      <c r="N50" s="138" t="e">
        <f>NA()</f>
        <v>#N/A</v>
      </c>
      <c r="O50" s="138">
        <f>IF(ISNUMBER('実質公債費比率（分子）の構造'!O$53),'実質公債費比率（分子）の構造'!O$53,NA())</f>
        <v>163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2972</v>
      </c>
      <c r="E56" s="137"/>
      <c r="F56" s="137"/>
      <c r="G56" s="137">
        <f>'将来負担比率（分子）の構造'!J$52</f>
        <v>2942</v>
      </c>
      <c r="H56" s="137"/>
      <c r="I56" s="137"/>
      <c r="J56" s="137">
        <f>'将来負担比率（分子）の構造'!K$52</f>
        <v>3015</v>
      </c>
      <c r="K56" s="137"/>
      <c r="L56" s="137"/>
      <c r="M56" s="137">
        <f>'将来負担比率（分子）の構造'!L$52</f>
        <v>3034</v>
      </c>
      <c r="N56" s="137"/>
      <c r="O56" s="137"/>
      <c r="P56" s="137">
        <f>'将来負担比率（分子）の構造'!M$52</f>
        <v>2934</v>
      </c>
    </row>
    <row r="57" spans="1:16" x14ac:dyDescent="0.15">
      <c r="A57" s="137" t="s">
        <v>36</v>
      </c>
      <c r="B57" s="137"/>
      <c r="C57" s="137"/>
      <c r="D57" s="137">
        <f>'将来負担比率（分子）の構造'!I$51</f>
        <v>915</v>
      </c>
      <c r="E57" s="137"/>
      <c r="F57" s="137"/>
      <c r="G57" s="137">
        <f>'将来負担比率（分子）の構造'!J$51</f>
        <v>889</v>
      </c>
      <c r="H57" s="137"/>
      <c r="I57" s="137"/>
      <c r="J57" s="137">
        <f>'将来負担比率（分子）の構造'!K$51</f>
        <v>946</v>
      </c>
      <c r="K57" s="137"/>
      <c r="L57" s="137"/>
      <c r="M57" s="137">
        <f>'将来負担比率（分子）の構造'!L$51</f>
        <v>889</v>
      </c>
      <c r="N57" s="137"/>
      <c r="O57" s="137"/>
      <c r="P57" s="137">
        <f>'将来負担比率（分子）の構造'!M$51</f>
        <v>743</v>
      </c>
    </row>
    <row r="58" spans="1:16" x14ac:dyDescent="0.15">
      <c r="A58" s="137" t="s">
        <v>35</v>
      </c>
      <c r="B58" s="137"/>
      <c r="C58" s="137"/>
      <c r="D58" s="137">
        <f>'将来負担比率（分子）の構造'!I$50</f>
        <v>1322</v>
      </c>
      <c r="E58" s="137"/>
      <c r="F58" s="137"/>
      <c r="G58" s="137">
        <f>'将来負担比率（分子）の構造'!J$50</f>
        <v>1512</v>
      </c>
      <c r="H58" s="137"/>
      <c r="I58" s="137"/>
      <c r="J58" s="137">
        <f>'将来負担比率（分子）の構造'!K$50</f>
        <v>1540</v>
      </c>
      <c r="K58" s="137"/>
      <c r="L58" s="137"/>
      <c r="M58" s="137">
        <f>'将来負担比率（分子）の構造'!L$50</f>
        <v>1703</v>
      </c>
      <c r="N58" s="137"/>
      <c r="O58" s="137"/>
      <c r="P58" s="137">
        <f>'将来負担比率（分子）の構造'!M$50</f>
        <v>1854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881</v>
      </c>
      <c r="C62" s="137"/>
      <c r="D62" s="137"/>
      <c r="E62" s="137">
        <f>'将来負担比率（分子）の構造'!J$45</f>
        <v>800</v>
      </c>
      <c r="F62" s="137"/>
      <c r="G62" s="137"/>
      <c r="H62" s="137">
        <f>'将来負担比率（分子）の構造'!K$45</f>
        <v>759</v>
      </c>
      <c r="I62" s="137"/>
      <c r="J62" s="137"/>
      <c r="K62" s="137">
        <f>'将来負担比率（分子）の構造'!L$45</f>
        <v>732</v>
      </c>
      <c r="L62" s="137"/>
      <c r="M62" s="137"/>
      <c r="N62" s="137">
        <f>'将来負担比率（分子）の構造'!M$45</f>
        <v>714</v>
      </c>
      <c r="O62" s="137"/>
      <c r="P62" s="137"/>
    </row>
    <row r="63" spans="1:16" x14ac:dyDescent="0.15">
      <c r="A63" s="137" t="s">
        <v>28</v>
      </c>
      <c r="B63" s="137">
        <f>'将来負担比率（分子）の構造'!I$44</f>
        <v>218</v>
      </c>
      <c r="C63" s="137"/>
      <c r="D63" s="137"/>
      <c r="E63" s="137">
        <f>'将来負担比率（分子）の構造'!J$44</f>
        <v>206</v>
      </c>
      <c r="F63" s="137"/>
      <c r="G63" s="137"/>
      <c r="H63" s="137">
        <f>'将来負担比率（分子）の構造'!K$44</f>
        <v>222</v>
      </c>
      <c r="I63" s="137"/>
      <c r="J63" s="137"/>
      <c r="K63" s="137">
        <f>'将来負担比率（分子）の構造'!L$44</f>
        <v>218</v>
      </c>
      <c r="L63" s="137"/>
      <c r="M63" s="137"/>
      <c r="N63" s="137">
        <f>'将来負担比率（分子）の構造'!M$44</f>
        <v>198</v>
      </c>
      <c r="O63" s="137"/>
      <c r="P63" s="137"/>
    </row>
    <row r="64" spans="1:16" x14ac:dyDescent="0.15">
      <c r="A64" s="137" t="s">
        <v>27</v>
      </c>
      <c r="B64" s="137">
        <f>'将来負担比率（分子）の構造'!I$43</f>
        <v>1188</v>
      </c>
      <c r="C64" s="137"/>
      <c r="D64" s="137"/>
      <c r="E64" s="137">
        <f>'将来負担比率（分子）の構造'!J$43</f>
        <v>1257</v>
      </c>
      <c r="F64" s="137"/>
      <c r="G64" s="137"/>
      <c r="H64" s="137">
        <f>'将来負担比率（分子）の構造'!K$43</f>
        <v>1148</v>
      </c>
      <c r="I64" s="137"/>
      <c r="J64" s="137"/>
      <c r="K64" s="137">
        <f>'将来負担比率（分子）の構造'!L$43</f>
        <v>1086</v>
      </c>
      <c r="L64" s="137"/>
      <c r="M64" s="137"/>
      <c r="N64" s="137">
        <f>'将来負担比率（分子）の構造'!M$43</f>
        <v>1041</v>
      </c>
      <c r="O64" s="137"/>
      <c r="P64" s="137"/>
    </row>
    <row r="65" spans="1:16" x14ac:dyDescent="0.15">
      <c r="A65" s="137" t="s">
        <v>26</v>
      </c>
      <c r="B65" s="137">
        <f>'将来負担比率（分子）の構造'!I$42</f>
        <v>102</v>
      </c>
      <c r="C65" s="137"/>
      <c r="D65" s="137"/>
      <c r="E65" s="137">
        <f>'将来負担比率（分子）の構造'!J$42</f>
        <v>69</v>
      </c>
      <c r="F65" s="137"/>
      <c r="G65" s="137"/>
      <c r="H65" s="137">
        <f>'将来負担比率（分子）の構造'!K$42</f>
        <v>35</v>
      </c>
      <c r="I65" s="137"/>
      <c r="J65" s="137"/>
      <c r="K65" s="137">
        <f>'将来負担比率（分子）の構造'!L$42</f>
        <v>3</v>
      </c>
      <c r="L65" s="137"/>
      <c r="M65" s="137"/>
      <c r="N65" s="137">
        <f>'将来負担比率（分子）の構造'!M$42</f>
        <v>2</v>
      </c>
      <c r="O65" s="137"/>
      <c r="P65" s="137"/>
    </row>
    <row r="66" spans="1:16" x14ac:dyDescent="0.15">
      <c r="A66" s="137" t="s">
        <v>25</v>
      </c>
      <c r="B66" s="137">
        <f>'将来負担比率（分子）の構造'!I$41</f>
        <v>3998</v>
      </c>
      <c r="C66" s="137"/>
      <c r="D66" s="137"/>
      <c r="E66" s="137">
        <f>'将来負担比率（分子）の構造'!J$41</f>
        <v>3740</v>
      </c>
      <c r="F66" s="137"/>
      <c r="G66" s="137"/>
      <c r="H66" s="137">
        <f>'将来負担比率（分子）の構造'!K$41</f>
        <v>3838</v>
      </c>
      <c r="I66" s="137"/>
      <c r="J66" s="137"/>
      <c r="K66" s="137">
        <f>'将来負担比率（分子）の構造'!L$41</f>
        <v>3713</v>
      </c>
      <c r="L66" s="137"/>
      <c r="M66" s="137"/>
      <c r="N66" s="137">
        <f>'将来負担比率（分子）の構造'!M$41</f>
        <v>3543</v>
      </c>
      <c r="O66" s="137"/>
      <c r="P66" s="137"/>
    </row>
    <row r="67" spans="1:16" x14ac:dyDescent="0.15">
      <c r="A67" s="137" t="s">
        <v>63</v>
      </c>
      <c r="B67" s="137" t="e">
        <f>NA()</f>
        <v>#N/A</v>
      </c>
      <c r="C67" s="137">
        <f>IF(ISNUMBER('将来負担比率（分子）の構造'!I$53), IF('将来負担比率（分子）の構造'!I$53 &lt; 0, 0, '将来負担比率（分子）の構造'!I$53), NA())</f>
        <v>1178</v>
      </c>
      <c r="D67" s="137" t="e">
        <f>NA()</f>
        <v>#N/A</v>
      </c>
      <c r="E67" s="137" t="e">
        <f>NA()</f>
        <v>#N/A</v>
      </c>
      <c r="F67" s="137">
        <f>IF(ISNUMBER('将来負担比率（分子）の構造'!J$53), IF('将来負担比率（分子）の構造'!J$53 &lt; 0, 0, '将来負担比率（分子）の構造'!J$53), NA())</f>
        <v>729</v>
      </c>
      <c r="G67" s="137" t="e">
        <f>NA()</f>
        <v>#N/A</v>
      </c>
      <c r="H67" s="137" t="e">
        <f>NA()</f>
        <v>#N/A</v>
      </c>
      <c r="I67" s="137">
        <f>IF(ISNUMBER('将来負担比率（分子）の構造'!K$53), IF('将来負担比率（分子）の構造'!K$53 &lt; 0, 0, '将来負担比率（分子）の構造'!K$53), NA())</f>
        <v>501</v>
      </c>
      <c r="J67" s="137" t="e">
        <f>NA()</f>
        <v>#N/A</v>
      </c>
      <c r="K67" s="137" t="e">
        <f>NA()</f>
        <v>#N/A</v>
      </c>
      <c r="L67" s="137">
        <f>IF(ISNUMBER('将来負担比率（分子）の構造'!L$53), IF('将来負担比率（分子）の構造'!L$53 &lt; 0, 0, '将来負担比率（分子）の構造'!L$53), NA())</f>
        <v>125</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316476</v>
      </c>
      <c r="S5" s="615"/>
      <c r="T5" s="615"/>
      <c r="U5" s="615"/>
      <c r="V5" s="615"/>
      <c r="W5" s="615"/>
      <c r="X5" s="615"/>
      <c r="Y5" s="616"/>
      <c r="Z5" s="617">
        <v>8.9</v>
      </c>
      <c r="AA5" s="617"/>
      <c r="AB5" s="617"/>
      <c r="AC5" s="617"/>
      <c r="AD5" s="618">
        <v>316476</v>
      </c>
      <c r="AE5" s="618"/>
      <c r="AF5" s="618"/>
      <c r="AG5" s="618"/>
      <c r="AH5" s="618"/>
      <c r="AI5" s="618"/>
      <c r="AJ5" s="618"/>
      <c r="AK5" s="618"/>
      <c r="AL5" s="619">
        <v>14.7</v>
      </c>
      <c r="AM5" s="620"/>
      <c r="AN5" s="620"/>
      <c r="AO5" s="621"/>
      <c r="AP5" s="611" t="s">
        <v>212</v>
      </c>
      <c r="AQ5" s="612"/>
      <c r="AR5" s="612"/>
      <c r="AS5" s="612"/>
      <c r="AT5" s="612"/>
      <c r="AU5" s="612"/>
      <c r="AV5" s="612"/>
      <c r="AW5" s="612"/>
      <c r="AX5" s="612"/>
      <c r="AY5" s="612"/>
      <c r="AZ5" s="612"/>
      <c r="BA5" s="612"/>
      <c r="BB5" s="612"/>
      <c r="BC5" s="612"/>
      <c r="BD5" s="612"/>
      <c r="BE5" s="612"/>
      <c r="BF5" s="613"/>
      <c r="BG5" s="625">
        <v>316476</v>
      </c>
      <c r="BH5" s="626"/>
      <c r="BI5" s="626"/>
      <c r="BJ5" s="626"/>
      <c r="BK5" s="626"/>
      <c r="BL5" s="626"/>
      <c r="BM5" s="626"/>
      <c r="BN5" s="627"/>
      <c r="BO5" s="628">
        <v>100</v>
      </c>
      <c r="BP5" s="628"/>
      <c r="BQ5" s="628"/>
      <c r="BR5" s="628"/>
      <c r="BS5" s="629">
        <v>2405</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205</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38009</v>
      </c>
      <c r="S6" s="626"/>
      <c r="T6" s="626"/>
      <c r="U6" s="626"/>
      <c r="V6" s="626"/>
      <c r="W6" s="626"/>
      <c r="X6" s="626"/>
      <c r="Y6" s="627"/>
      <c r="Z6" s="628">
        <v>1.1000000000000001</v>
      </c>
      <c r="AA6" s="628"/>
      <c r="AB6" s="628"/>
      <c r="AC6" s="628"/>
      <c r="AD6" s="629">
        <v>38009</v>
      </c>
      <c r="AE6" s="629"/>
      <c r="AF6" s="629"/>
      <c r="AG6" s="629"/>
      <c r="AH6" s="629"/>
      <c r="AI6" s="629"/>
      <c r="AJ6" s="629"/>
      <c r="AK6" s="629"/>
      <c r="AL6" s="630">
        <v>1.8</v>
      </c>
      <c r="AM6" s="631"/>
      <c r="AN6" s="631"/>
      <c r="AO6" s="632"/>
      <c r="AP6" s="622" t="s">
        <v>217</v>
      </c>
      <c r="AQ6" s="623"/>
      <c r="AR6" s="623"/>
      <c r="AS6" s="623"/>
      <c r="AT6" s="623"/>
      <c r="AU6" s="623"/>
      <c r="AV6" s="623"/>
      <c r="AW6" s="623"/>
      <c r="AX6" s="623"/>
      <c r="AY6" s="623"/>
      <c r="AZ6" s="623"/>
      <c r="BA6" s="623"/>
      <c r="BB6" s="623"/>
      <c r="BC6" s="623"/>
      <c r="BD6" s="623"/>
      <c r="BE6" s="623"/>
      <c r="BF6" s="624"/>
      <c r="BG6" s="625">
        <v>316476</v>
      </c>
      <c r="BH6" s="626"/>
      <c r="BI6" s="626"/>
      <c r="BJ6" s="626"/>
      <c r="BK6" s="626"/>
      <c r="BL6" s="626"/>
      <c r="BM6" s="626"/>
      <c r="BN6" s="627"/>
      <c r="BO6" s="628">
        <v>100</v>
      </c>
      <c r="BP6" s="628"/>
      <c r="BQ6" s="628"/>
      <c r="BR6" s="628"/>
      <c r="BS6" s="629">
        <v>2405</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54892</v>
      </c>
      <c r="CS6" s="626"/>
      <c r="CT6" s="626"/>
      <c r="CU6" s="626"/>
      <c r="CV6" s="626"/>
      <c r="CW6" s="626"/>
      <c r="CX6" s="626"/>
      <c r="CY6" s="627"/>
      <c r="CZ6" s="628">
        <v>1.6</v>
      </c>
      <c r="DA6" s="628"/>
      <c r="DB6" s="628"/>
      <c r="DC6" s="628"/>
      <c r="DD6" s="634" t="s">
        <v>219</v>
      </c>
      <c r="DE6" s="626"/>
      <c r="DF6" s="626"/>
      <c r="DG6" s="626"/>
      <c r="DH6" s="626"/>
      <c r="DI6" s="626"/>
      <c r="DJ6" s="626"/>
      <c r="DK6" s="626"/>
      <c r="DL6" s="626"/>
      <c r="DM6" s="626"/>
      <c r="DN6" s="626"/>
      <c r="DO6" s="626"/>
      <c r="DP6" s="627"/>
      <c r="DQ6" s="634">
        <v>54892</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273</v>
      </c>
      <c r="S7" s="626"/>
      <c r="T7" s="626"/>
      <c r="U7" s="626"/>
      <c r="V7" s="626"/>
      <c r="W7" s="626"/>
      <c r="X7" s="626"/>
      <c r="Y7" s="627"/>
      <c r="Z7" s="628">
        <v>0</v>
      </c>
      <c r="AA7" s="628"/>
      <c r="AB7" s="628"/>
      <c r="AC7" s="628"/>
      <c r="AD7" s="629">
        <v>273</v>
      </c>
      <c r="AE7" s="629"/>
      <c r="AF7" s="629"/>
      <c r="AG7" s="629"/>
      <c r="AH7" s="629"/>
      <c r="AI7" s="629"/>
      <c r="AJ7" s="629"/>
      <c r="AK7" s="629"/>
      <c r="AL7" s="630">
        <v>0</v>
      </c>
      <c r="AM7" s="631"/>
      <c r="AN7" s="631"/>
      <c r="AO7" s="632"/>
      <c r="AP7" s="622" t="s">
        <v>221</v>
      </c>
      <c r="AQ7" s="623"/>
      <c r="AR7" s="623"/>
      <c r="AS7" s="623"/>
      <c r="AT7" s="623"/>
      <c r="AU7" s="623"/>
      <c r="AV7" s="623"/>
      <c r="AW7" s="623"/>
      <c r="AX7" s="623"/>
      <c r="AY7" s="623"/>
      <c r="AZ7" s="623"/>
      <c r="BA7" s="623"/>
      <c r="BB7" s="623"/>
      <c r="BC7" s="623"/>
      <c r="BD7" s="623"/>
      <c r="BE7" s="623"/>
      <c r="BF7" s="624"/>
      <c r="BG7" s="625">
        <v>150493</v>
      </c>
      <c r="BH7" s="626"/>
      <c r="BI7" s="626"/>
      <c r="BJ7" s="626"/>
      <c r="BK7" s="626"/>
      <c r="BL7" s="626"/>
      <c r="BM7" s="626"/>
      <c r="BN7" s="627"/>
      <c r="BO7" s="628">
        <v>47.6</v>
      </c>
      <c r="BP7" s="628"/>
      <c r="BQ7" s="628"/>
      <c r="BR7" s="628"/>
      <c r="BS7" s="629">
        <v>2405</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672933</v>
      </c>
      <c r="CS7" s="626"/>
      <c r="CT7" s="626"/>
      <c r="CU7" s="626"/>
      <c r="CV7" s="626"/>
      <c r="CW7" s="626"/>
      <c r="CX7" s="626"/>
      <c r="CY7" s="627"/>
      <c r="CZ7" s="628">
        <v>19.100000000000001</v>
      </c>
      <c r="DA7" s="628"/>
      <c r="DB7" s="628"/>
      <c r="DC7" s="628"/>
      <c r="DD7" s="634">
        <v>40874</v>
      </c>
      <c r="DE7" s="626"/>
      <c r="DF7" s="626"/>
      <c r="DG7" s="626"/>
      <c r="DH7" s="626"/>
      <c r="DI7" s="626"/>
      <c r="DJ7" s="626"/>
      <c r="DK7" s="626"/>
      <c r="DL7" s="626"/>
      <c r="DM7" s="626"/>
      <c r="DN7" s="626"/>
      <c r="DO7" s="626"/>
      <c r="DP7" s="627"/>
      <c r="DQ7" s="634">
        <v>598895</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510</v>
      </c>
      <c r="S8" s="626"/>
      <c r="T8" s="626"/>
      <c r="U8" s="626"/>
      <c r="V8" s="626"/>
      <c r="W8" s="626"/>
      <c r="X8" s="626"/>
      <c r="Y8" s="627"/>
      <c r="Z8" s="628">
        <v>0</v>
      </c>
      <c r="AA8" s="628"/>
      <c r="AB8" s="628"/>
      <c r="AC8" s="628"/>
      <c r="AD8" s="629">
        <v>510</v>
      </c>
      <c r="AE8" s="629"/>
      <c r="AF8" s="629"/>
      <c r="AG8" s="629"/>
      <c r="AH8" s="629"/>
      <c r="AI8" s="629"/>
      <c r="AJ8" s="629"/>
      <c r="AK8" s="629"/>
      <c r="AL8" s="630">
        <v>0</v>
      </c>
      <c r="AM8" s="631"/>
      <c r="AN8" s="631"/>
      <c r="AO8" s="632"/>
      <c r="AP8" s="622" t="s">
        <v>224</v>
      </c>
      <c r="AQ8" s="623"/>
      <c r="AR8" s="623"/>
      <c r="AS8" s="623"/>
      <c r="AT8" s="623"/>
      <c r="AU8" s="623"/>
      <c r="AV8" s="623"/>
      <c r="AW8" s="623"/>
      <c r="AX8" s="623"/>
      <c r="AY8" s="623"/>
      <c r="AZ8" s="623"/>
      <c r="BA8" s="623"/>
      <c r="BB8" s="623"/>
      <c r="BC8" s="623"/>
      <c r="BD8" s="623"/>
      <c r="BE8" s="623"/>
      <c r="BF8" s="624"/>
      <c r="BG8" s="625">
        <v>5086</v>
      </c>
      <c r="BH8" s="626"/>
      <c r="BI8" s="626"/>
      <c r="BJ8" s="626"/>
      <c r="BK8" s="626"/>
      <c r="BL8" s="626"/>
      <c r="BM8" s="626"/>
      <c r="BN8" s="627"/>
      <c r="BO8" s="628">
        <v>1.6</v>
      </c>
      <c r="BP8" s="628"/>
      <c r="BQ8" s="628"/>
      <c r="BR8" s="628"/>
      <c r="BS8" s="634" t="s">
        <v>113</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870695</v>
      </c>
      <c r="CS8" s="626"/>
      <c r="CT8" s="626"/>
      <c r="CU8" s="626"/>
      <c r="CV8" s="626"/>
      <c r="CW8" s="626"/>
      <c r="CX8" s="626"/>
      <c r="CY8" s="627"/>
      <c r="CZ8" s="628">
        <v>24.6</v>
      </c>
      <c r="DA8" s="628"/>
      <c r="DB8" s="628"/>
      <c r="DC8" s="628"/>
      <c r="DD8" s="634">
        <v>37666</v>
      </c>
      <c r="DE8" s="626"/>
      <c r="DF8" s="626"/>
      <c r="DG8" s="626"/>
      <c r="DH8" s="626"/>
      <c r="DI8" s="626"/>
      <c r="DJ8" s="626"/>
      <c r="DK8" s="626"/>
      <c r="DL8" s="626"/>
      <c r="DM8" s="626"/>
      <c r="DN8" s="626"/>
      <c r="DO8" s="626"/>
      <c r="DP8" s="627"/>
      <c r="DQ8" s="634">
        <v>384617</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307</v>
      </c>
      <c r="S9" s="626"/>
      <c r="T9" s="626"/>
      <c r="U9" s="626"/>
      <c r="V9" s="626"/>
      <c r="W9" s="626"/>
      <c r="X9" s="626"/>
      <c r="Y9" s="627"/>
      <c r="Z9" s="628">
        <v>0</v>
      </c>
      <c r="AA9" s="628"/>
      <c r="AB9" s="628"/>
      <c r="AC9" s="628"/>
      <c r="AD9" s="629">
        <v>307</v>
      </c>
      <c r="AE9" s="629"/>
      <c r="AF9" s="629"/>
      <c r="AG9" s="629"/>
      <c r="AH9" s="629"/>
      <c r="AI9" s="629"/>
      <c r="AJ9" s="629"/>
      <c r="AK9" s="629"/>
      <c r="AL9" s="630">
        <v>0</v>
      </c>
      <c r="AM9" s="631"/>
      <c r="AN9" s="631"/>
      <c r="AO9" s="632"/>
      <c r="AP9" s="622" t="s">
        <v>227</v>
      </c>
      <c r="AQ9" s="623"/>
      <c r="AR9" s="623"/>
      <c r="AS9" s="623"/>
      <c r="AT9" s="623"/>
      <c r="AU9" s="623"/>
      <c r="AV9" s="623"/>
      <c r="AW9" s="623"/>
      <c r="AX9" s="623"/>
      <c r="AY9" s="623"/>
      <c r="AZ9" s="623"/>
      <c r="BA9" s="623"/>
      <c r="BB9" s="623"/>
      <c r="BC9" s="623"/>
      <c r="BD9" s="623"/>
      <c r="BE9" s="623"/>
      <c r="BF9" s="624"/>
      <c r="BG9" s="625">
        <v>124273</v>
      </c>
      <c r="BH9" s="626"/>
      <c r="BI9" s="626"/>
      <c r="BJ9" s="626"/>
      <c r="BK9" s="626"/>
      <c r="BL9" s="626"/>
      <c r="BM9" s="626"/>
      <c r="BN9" s="627"/>
      <c r="BO9" s="628">
        <v>39.299999999999997</v>
      </c>
      <c r="BP9" s="628"/>
      <c r="BQ9" s="628"/>
      <c r="BR9" s="628"/>
      <c r="BS9" s="634" t="s">
        <v>113</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343123</v>
      </c>
      <c r="CS9" s="626"/>
      <c r="CT9" s="626"/>
      <c r="CU9" s="626"/>
      <c r="CV9" s="626"/>
      <c r="CW9" s="626"/>
      <c r="CX9" s="626"/>
      <c r="CY9" s="627"/>
      <c r="CZ9" s="628">
        <v>9.6999999999999993</v>
      </c>
      <c r="DA9" s="628"/>
      <c r="DB9" s="628"/>
      <c r="DC9" s="628"/>
      <c r="DD9" s="634">
        <v>23656</v>
      </c>
      <c r="DE9" s="626"/>
      <c r="DF9" s="626"/>
      <c r="DG9" s="626"/>
      <c r="DH9" s="626"/>
      <c r="DI9" s="626"/>
      <c r="DJ9" s="626"/>
      <c r="DK9" s="626"/>
      <c r="DL9" s="626"/>
      <c r="DM9" s="626"/>
      <c r="DN9" s="626"/>
      <c r="DO9" s="626"/>
      <c r="DP9" s="627"/>
      <c r="DQ9" s="634">
        <v>325416</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63973</v>
      </c>
      <c r="S10" s="626"/>
      <c r="T10" s="626"/>
      <c r="U10" s="626"/>
      <c r="V10" s="626"/>
      <c r="W10" s="626"/>
      <c r="X10" s="626"/>
      <c r="Y10" s="627"/>
      <c r="Z10" s="628">
        <v>1.8</v>
      </c>
      <c r="AA10" s="628"/>
      <c r="AB10" s="628"/>
      <c r="AC10" s="628"/>
      <c r="AD10" s="629">
        <v>63973</v>
      </c>
      <c r="AE10" s="629"/>
      <c r="AF10" s="629"/>
      <c r="AG10" s="629"/>
      <c r="AH10" s="629"/>
      <c r="AI10" s="629"/>
      <c r="AJ10" s="629"/>
      <c r="AK10" s="629"/>
      <c r="AL10" s="630">
        <v>3</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8694</v>
      </c>
      <c r="BH10" s="626"/>
      <c r="BI10" s="626"/>
      <c r="BJ10" s="626"/>
      <c r="BK10" s="626"/>
      <c r="BL10" s="626"/>
      <c r="BM10" s="626"/>
      <c r="BN10" s="627"/>
      <c r="BO10" s="628">
        <v>2.7</v>
      </c>
      <c r="BP10" s="628"/>
      <c r="BQ10" s="628"/>
      <c r="BR10" s="628"/>
      <c r="BS10" s="634" t="s">
        <v>113</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28</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28</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v>3097</v>
      </c>
      <c r="S11" s="626"/>
      <c r="T11" s="626"/>
      <c r="U11" s="626"/>
      <c r="V11" s="626"/>
      <c r="W11" s="626"/>
      <c r="X11" s="626"/>
      <c r="Y11" s="627"/>
      <c r="Z11" s="628">
        <v>0.1</v>
      </c>
      <c r="AA11" s="628"/>
      <c r="AB11" s="628"/>
      <c r="AC11" s="628"/>
      <c r="AD11" s="629">
        <v>3097</v>
      </c>
      <c r="AE11" s="629"/>
      <c r="AF11" s="629"/>
      <c r="AG11" s="629"/>
      <c r="AH11" s="629"/>
      <c r="AI11" s="629"/>
      <c r="AJ11" s="629"/>
      <c r="AK11" s="629"/>
      <c r="AL11" s="630">
        <v>0.1</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12440</v>
      </c>
      <c r="BH11" s="626"/>
      <c r="BI11" s="626"/>
      <c r="BJ11" s="626"/>
      <c r="BK11" s="626"/>
      <c r="BL11" s="626"/>
      <c r="BM11" s="626"/>
      <c r="BN11" s="627"/>
      <c r="BO11" s="628">
        <v>3.9</v>
      </c>
      <c r="BP11" s="628"/>
      <c r="BQ11" s="628"/>
      <c r="BR11" s="628"/>
      <c r="BS11" s="634">
        <v>2405</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178457</v>
      </c>
      <c r="CS11" s="626"/>
      <c r="CT11" s="626"/>
      <c r="CU11" s="626"/>
      <c r="CV11" s="626"/>
      <c r="CW11" s="626"/>
      <c r="CX11" s="626"/>
      <c r="CY11" s="627"/>
      <c r="CZ11" s="628">
        <v>5.0999999999999996</v>
      </c>
      <c r="DA11" s="628"/>
      <c r="DB11" s="628"/>
      <c r="DC11" s="628"/>
      <c r="DD11" s="634">
        <v>65457</v>
      </c>
      <c r="DE11" s="626"/>
      <c r="DF11" s="626"/>
      <c r="DG11" s="626"/>
      <c r="DH11" s="626"/>
      <c r="DI11" s="626"/>
      <c r="DJ11" s="626"/>
      <c r="DK11" s="626"/>
      <c r="DL11" s="626"/>
      <c r="DM11" s="626"/>
      <c r="DN11" s="626"/>
      <c r="DO11" s="626"/>
      <c r="DP11" s="627"/>
      <c r="DQ11" s="634">
        <v>99979</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132795</v>
      </c>
      <c r="BH12" s="626"/>
      <c r="BI12" s="626"/>
      <c r="BJ12" s="626"/>
      <c r="BK12" s="626"/>
      <c r="BL12" s="626"/>
      <c r="BM12" s="626"/>
      <c r="BN12" s="627"/>
      <c r="BO12" s="628">
        <v>42</v>
      </c>
      <c r="BP12" s="628"/>
      <c r="BQ12" s="628"/>
      <c r="BR12" s="628"/>
      <c r="BS12" s="634" t="s">
        <v>113</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82878</v>
      </c>
      <c r="CS12" s="626"/>
      <c r="CT12" s="626"/>
      <c r="CU12" s="626"/>
      <c r="CV12" s="626"/>
      <c r="CW12" s="626"/>
      <c r="CX12" s="626"/>
      <c r="CY12" s="627"/>
      <c r="CZ12" s="628">
        <v>2.2999999999999998</v>
      </c>
      <c r="DA12" s="628"/>
      <c r="DB12" s="628"/>
      <c r="DC12" s="628"/>
      <c r="DD12" s="634" t="s">
        <v>113</v>
      </c>
      <c r="DE12" s="626"/>
      <c r="DF12" s="626"/>
      <c r="DG12" s="626"/>
      <c r="DH12" s="626"/>
      <c r="DI12" s="626"/>
      <c r="DJ12" s="626"/>
      <c r="DK12" s="626"/>
      <c r="DL12" s="626"/>
      <c r="DM12" s="626"/>
      <c r="DN12" s="626"/>
      <c r="DO12" s="626"/>
      <c r="DP12" s="627"/>
      <c r="DQ12" s="634">
        <v>67952</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6477</v>
      </c>
      <c r="S13" s="626"/>
      <c r="T13" s="626"/>
      <c r="U13" s="626"/>
      <c r="V13" s="626"/>
      <c r="W13" s="626"/>
      <c r="X13" s="626"/>
      <c r="Y13" s="627"/>
      <c r="Z13" s="628">
        <v>0.2</v>
      </c>
      <c r="AA13" s="628"/>
      <c r="AB13" s="628"/>
      <c r="AC13" s="628"/>
      <c r="AD13" s="629">
        <v>6477</v>
      </c>
      <c r="AE13" s="629"/>
      <c r="AF13" s="629"/>
      <c r="AG13" s="629"/>
      <c r="AH13" s="629"/>
      <c r="AI13" s="629"/>
      <c r="AJ13" s="629"/>
      <c r="AK13" s="629"/>
      <c r="AL13" s="630">
        <v>0.3</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131124</v>
      </c>
      <c r="BH13" s="626"/>
      <c r="BI13" s="626"/>
      <c r="BJ13" s="626"/>
      <c r="BK13" s="626"/>
      <c r="BL13" s="626"/>
      <c r="BM13" s="626"/>
      <c r="BN13" s="627"/>
      <c r="BO13" s="628">
        <v>41.4</v>
      </c>
      <c r="BP13" s="628"/>
      <c r="BQ13" s="628"/>
      <c r="BR13" s="628"/>
      <c r="BS13" s="634" t="s">
        <v>113</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405947</v>
      </c>
      <c r="CS13" s="626"/>
      <c r="CT13" s="626"/>
      <c r="CU13" s="626"/>
      <c r="CV13" s="626"/>
      <c r="CW13" s="626"/>
      <c r="CX13" s="626"/>
      <c r="CY13" s="627"/>
      <c r="CZ13" s="628">
        <v>11.5</v>
      </c>
      <c r="DA13" s="628"/>
      <c r="DB13" s="628"/>
      <c r="DC13" s="628"/>
      <c r="DD13" s="634">
        <v>170554</v>
      </c>
      <c r="DE13" s="626"/>
      <c r="DF13" s="626"/>
      <c r="DG13" s="626"/>
      <c r="DH13" s="626"/>
      <c r="DI13" s="626"/>
      <c r="DJ13" s="626"/>
      <c r="DK13" s="626"/>
      <c r="DL13" s="626"/>
      <c r="DM13" s="626"/>
      <c r="DN13" s="626"/>
      <c r="DO13" s="626"/>
      <c r="DP13" s="627"/>
      <c r="DQ13" s="634">
        <v>193664</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9300</v>
      </c>
      <c r="BH14" s="626"/>
      <c r="BI14" s="626"/>
      <c r="BJ14" s="626"/>
      <c r="BK14" s="626"/>
      <c r="BL14" s="626"/>
      <c r="BM14" s="626"/>
      <c r="BN14" s="627"/>
      <c r="BO14" s="628">
        <v>2.9</v>
      </c>
      <c r="BP14" s="628"/>
      <c r="BQ14" s="628"/>
      <c r="BR14" s="628"/>
      <c r="BS14" s="634" t="s">
        <v>113</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222770</v>
      </c>
      <c r="CS14" s="626"/>
      <c r="CT14" s="626"/>
      <c r="CU14" s="626"/>
      <c r="CV14" s="626"/>
      <c r="CW14" s="626"/>
      <c r="CX14" s="626"/>
      <c r="CY14" s="627"/>
      <c r="CZ14" s="628">
        <v>6.3</v>
      </c>
      <c r="DA14" s="628"/>
      <c r="DB14" s="628"/>
      <c r="DC14" s="628"/>
      <c r="DD14" s="634">
        <v>1512</v>
      </c>
      <c r="DE14" s="626"/>
      <c r="DF14" s="626"/>
      <c r="DG14" s="626"/>
      <c r="DH14" s="626"/>
      <c r="DI14" s="626"/>
      <c r="DJ14" s="626"/>
      <c r="DK14" s="626"/>
      <c r="DL14" s="626"/>
      <c r="DM14" s="626"/>
      <c r="DN14" s="626"/>
      <c r="DO14" s="626"/>
      <c r="DP14" s="627"/>
      <c r="DQ14" s="634">
        <v>192936</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427</v>
      </c>
      <c r="S15" s="626"/>
      <c r="T15" s="626"/>
      <c r="U15" s="626"/>
      <c r="V15" s="626"/>
      <c r="W15" s="626"/>
      <c r="X15" s="626"/>
      <c r="Y15" s="627"/>
      <c r="Z15" s="628">
        <v>0</v>
      </c>
      <c r="AA15" s="628"/>
      <c r="AB15" s="628"/>
      <c r="AC15" s="628"/>
      <c r="AD15" s="629">
        <v>427</v>
      </c>
      <c r="AE15" s="629"/>
      <c r="AF15" s="629"/>
      <c r="AG15" s="629"/>
      <c r="AH15" s="629"/>
      <c r="AI15" s="629"/>
      <c r="AJ15" s="629"/>
      <c r="AK15" s="629"/>
      <c r="AL15" s="630">
        <v>0</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23888</v>
      </c>
      <c r="BH15" s="626"/>
      <c r="BI15" s="626"/>
      <c r="BJ15" s="626"/>
      <c r="BK15" s="626"/>
      <c r="BL15" s="626"/>
      <c r="BM15" s="626"/>
      <c r="BN15" s="627"/>
      <c r="BO15" s="628">
        <v>7.5</v>
      </c>
      <c r="BP15" s="628"/>
      <c r="BQ15" s="628"/>
      <c r="BR15" s="628"/>
      <c r="BS15" s="634" t="s">
        <v>113</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225077</v>
      </c>
      <c r="CS15" s="626"/>
      <c r="CT15" s="626"/>
      <c r="CU15" s="626"/>
      <c r="CV15" s="626"/>
      <c r="CW15" s="626"/>
      <c r="CX15" s="626"/>
      <c r="CY15" s="627"/>
      <c r="CZ15" s="628">
        <v>6.4</v>
      </c>
      <c r="DA15" s="628"/>
      <c r="DB15" s="628"/>
      <c r="DC15" s="628"/>
      <c r="DD15" s="634">
        <v>13468</v>
      </c>
      <c r="DE15" s="626"/>
      <c r="DF15" s="626"/>
      <c r="DG15" s="626"/>
      <c r="DH15" s="626"/>
      <c r="DI15" s="626"/>
      <c r="DJ15" s="626"/>
      <c r="DK15" s="626"/>
      <c r="DL15" s="626"/>
      <c r="DM15" s="626"/>
      <c r="DN15" s="626"/>
      <c r="DO15" s="626"/>
      <c r="DP15" s="627"/>
      <c r="DQ15" s="634">
        <v>201460</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1866459</v>
      </c>
      <c r="S16" s="626"/>
      <c r="T16" s="626"/>
      <c r="U16" s="626"/>
      <c r="V16" s="626"/>
      <c r="W16" s="626"/>
      <c r="X16" s="626"/>
      <c r="Y16" s="627"/>
      <c r="Z16" s="628">
        <v>52.4</v>
      </c>
      <c r="AA16" s="628"/>
      <c r="AB16" s="628"/>
      <c r="AC16" s="628"/>
      <c r="AD16" s="629">
        <v>1715133</v>
      </c>
      <c r="AE16" s="629"/>
      <c r="AF16" s="629"/>
      <c r="AG16" s="629"/>
      <c r="AH16" s="629"/>
      <c r="AI16" s="629"/>
      <c r="AJ16" s="629"/>
      <c r="AK16" s="629"/>
      <c r="AL16" s="630">
        <v>79.5</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1715133</v>
      </c>
      <c r="S17" s="626"/>
      <c r="T17" s="626"/>
      <c r="U17" s="626"/>
      <c r="V17" s="626"/>
      <c r="W17" s="626"/>
      <c r="X17" s="626"/>
      <c r="Y17" s="627"/>
      <c r="Z17" s="628">
        <v>48.2</v>
      </c>
      <c r="AA17" s="628"/>
      <c r="AB17" s="628"/>
      <c r="AC17" s="628"/>
      <c r="AD17" s="629">
        <v>1715133</v>
      </c>
      <c r="AE17" s="629"/>
      <c r="AF17" s="629"/>
      <c r="AG17" s="629"/>
      <c r="AH17" s="629"/>
      <c r="AI17" s="629"/>
      <c r="AJ17" s="629"/>
      <c r="AK17" s="629"/>
      <c r="AL17" s="630">
        <v>79.5</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475491</v>
      </c>
      <c r="CS17" s="626"/>
      <c r="CT17" s="626"/>
      <c r="CU17" s="626"/>
      <c r="CV17" s="626"/>
      <c r="CW17" s="626"/>
      <c r="CX17" s="626"/>
      <c r="CY17" s="627"/>
      <c r="CZ17" s="628">
        <v>13.5</v>
      </c>
      <c r="DA17" s="628"/>
      <c r="DB17" s="628"/>
      <c r="DC17" s="628"/>
      <c r="DD17" s="634" t="s">
        <v>113</v>
      </c>
      <c r="DE17" s="626"/>
      <c r="DF17" s="626"/>
      <c r="DG17" s="626"/>
      <c r="DH17" s="626"/>
      <c r="DI17" s="626"/>
      <c r="DJ17" s="626"/>
      <c r="DK17" s="626"/>
      <c r="DL17" s="626"/>
      <c r="DM17" s="626"/>
      <c r="DN17" s="626"/>
      <c r="DO17" s="626"/>
      <c r="DP17" s="627"/>
      <c r="DQ17" s="634">
        <v>425293</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151326</v>
      </c>
      <c r="S18" s="626"/>
      <c r="T18" s="626"/>
      <c r="U18" s="626"/>
      <c r="V18" s="626"/>
      <c r="W18" s="626"/>
      <c r="X18" s="626"/>
      <c r="Y18" s="627"/>
      <c r="Z18" s="628">
        <v>4.2</v>
      </c>
      <c r="AA18" s="628"/>
      <c r="AB18" s="628"/>
      <c r="AC18" s="628"/>
      <c r="AD18" s="629" t="s">
        <v>113</v>
      </c>
      <c r="AE18" s="629"/>
      <c r="AF18" s="629"/>
      <c r="AG18" s="629"/>
      <c r="AH18" s="629"/>
      <c r="AI18" s="629"/>
      <c r="AJ18" s="629"/>
      <c r="AK18" s="629"/>
      <c r="AL18" s="630" t="s">
        <v>113</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2296008</v>
      </c>
      <c r="S20" s="626"/>
      <c r="T20" s="626"/>
      <c r="U20" s="626"/>
      <c r="V20" s="626"/>
      <c r="W20" s="626"/>
      <c r="X20" s="626"/>
      <c r="Y20" s="627"/>
      <c r="Z20" s="628">
        <v>64.5</v>
      </c>
      <c r="AA20" s="628"/>
      <c r="AB20" s="628"/>
      <c r="AC20" s="628"/>
      <c r="AD20" s="629">
        <v>2144682</v>
      </c>
      <c r="AE20" s="629"/>
      <c r="AF20" s="629"/>
      <c r="AG20" s="629"/>
      <c r="AH20" s="629"/>
      <c r="AI20" s="629"/>
      <c r="AJ20" s="629"/>
      <c r="AK20" s="629"/>
      <c r="AL20" s="630">
        <v>99.4</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3532291</v>
      </c>
      <c r="CS20" s="626"/>
      <c r="CT20" s="626"/>
      <c r="CU20" s="626"/>
      <c r="CV20" s="626"/>
      <c r="CW20" s="626"/>
      <c r="CX20" s="626"/>
      <c r="CY20" s="627"/>
      <c r="CZ20" s="628">
        <v>100</v>
      </c>
      <c r="DA20" s="628"/>
      <c r="DB20" s="628"/>
      <c r="DC20" s="628"/>
      <c r="DD20" s="634">
        <v>353187</v>
      </c>
      <c r="DE20" s="626"/>
      <c r="DF20" s="626"/>
      <c r="DG20" s="626"/>
      <c r="DH20" s="626"/>
      <c r="DI20" s="626"/>
      <c r="DJ20" s="626"/>
      <c r="DK20" s="626"/>
      <c r="DL20" s="626"/>
      <c r="DM20" s="626"/>
      <c r="DN20" s="626"/>
      <c r="DO20" s="626"/>
      <c r="DP20" s="627"/>
      <c r="DQ20" s="634">
        <v>2545132</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646</v>
      </c>
      <c r="S21" s="626"/>
      <c r="T21" s="626"/>
      <c r="U21" s="626"/>
      <c r="V21" s="626"/>
      <c r="W21" s="626"/>
      <c r="X21" s="626"/>
      <c r="Y21" s="627"/>
      <c r="Z21" s="628">
        <v>0</v>
      </c>
      <c r="AA21" s="628"/>
      <c r="AB21" s="628"/>
      <c r="AC21" s="628"/>
      <c r="AD21" s="629">
        <v>646</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2207</v>
      </c>
      <c r="S22" s="626"/>
      <c r="T22" s="626"/>
      <c r="U22" s="626"/>
      <c r="V22" s="626"/>
      <c r="W22" s="626"/>
      <c r="X22" s="626"/>
      <c r="Y22" s="627"/>
      <c r="Z22" s="628">
        <v>0.1</v>
      </c>
      <c r="AA22" s="628"/>
      <c r="AB22" s="628"/>
      <c r="AC22" s="628"/>
      <c r="AD22" s="629" t="s">
        <v>113</v>
      </c>
      <c r="AE22" s="629"/>
      <c r="AF22" s="629"/>
      <c r="AG22" s="629"/>
      <c r="AH22" s="629"/>
      <c r="AI22" s="629"/>
      <c r="AJ22" s="629"/>
      <c r="AK22" s="629"/>
      <c r="AL22" s="630" t="s">
        <v>113</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74533</v>
      </c>
      <c r="S23" s="626"/>
      <c r="T23" s="626"/>
      <c r="U23" s="626"/>
      <c r="V23" s="626"/>
      <c r="W23" s="626"/>
      <c r="X23" s="626"/>
      <c r="Y23" s="627"/>
      <c r="Z23" s="628">
        <v>2.1</v>
      </c>
      <c r="AA23" s="628"/>
      <c r="AB23" s="628"/>
      <c r="AC23" s="628"/>
      <c r="AD23" s="629" t="s">
        <v>113</v>
      </c>
      <c r="AE23" s="629"/>
      <c r="AF23" s="629"/>
      <c r="AG23" s="629"/>
      <c r="AH23" s="629"/>
      <c r="AI23" s="629"/>
      <c r="AJ23" s="629"/>
      <c r="AK23" s="629"/>
      <c r="AL23" s="630" t="s">
        <v>113</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7273</v>
      </c>
      <c r="S24" s="626"/>
      <c r="T24" s="626"/>
      <c r="U24" s="626"/>
      <c r="V24" s="626"/>
      <c r="W24" s="626"/>
      <c r="X24" s="626"/>
      <c r="Y24" s="627"/>
      <c r="Z24" s="628">
        <v>0.2</v>
      </c>
      <c r="AA24" s="628"/>
      <c r="AB24" s="628"/>
      <c r="AC24" s="628"/>
      <c r="AD24" s="629" t="s">
        <v>113</v>
      </c>
      <c r="AE24" s="629"/>
      <c r="AF24" s="629"/>
      <c r="AG24" s="629"/>
      <c r="AH24" s="629"/>
      <c r="AI24" s="629"/>
      <c r="AJ24" s="629"/>
      <c r="AK24" s="629"/>
      <c r="AL24" s="630" t="s">
        <v>113</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1382922</v>
      </c>
      <c r="CS24" s="615"/>
      <c r="CT24" s="615"/>
      <c r="CU24" s="615"/>
      <c r="CV24" s="615"/>
      <c r="CW24" s="615"/>
      <c r="CX24" s="615"/>
      <c r="CY24" s="616"/>
      <c r="CZ24" s="652">
        <v>39.200000000000003</v>
      </c>
      <c r="DA24" s="653"/>
      <c r="DB24" s="653"/>
      <c r="DC24" s="654"/>
      <c r="DD24" s="651">
        <v>1014923</v>
      </c>
      <c r="DE24" s="615"/>
      <c r="DF24" s="615"/>
      <c r="DG24" s="615"/>
      <c r="DH24" s="615"/>
      <c r="DI24" s="615"/>
      <c r="DJ24" s="615"/>
      <c r="DK24" s="616"/>
      <c r="DL24" s="651">
        <v>1014739</v>
      </c>
      <c r="DM24" s="615"/>
      <c r="DN24" s="615"/>
      <c r="DO24" s="615"/>
      <c r="DP24" s="615"/>
      <c r="DQ24" s="615"/>
      <c r="DR24" s="615"/>
      <c r="DS24" s="615"/>
      <c r="DT24" s="615"/>
      <c r="DU24" s="615"/>
      <c r="DV24" s="616"/>
      <c r="DW24" s="619">
        <v>45.3</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444019</v>
      </c>
      <c r="S25" s="626"/>
      <c r="T25" s="626"/>
      <c r="U25" s="626"/>
      <c r="V25" s="626"/>
      <c r="W25" s="626"/>
      <c r="X25" s="626"/>
      <c r="Y25" s="627"/>
      <c r="Z25" s="628">
        <v>12.5</v>
      </c>
      <c r="AA25" s="628"/>
      <c r="AB25" s="628"/>
      <c r="AC25" s="628"/>
      <c r="AD25" s="629" t="s">
        <v>113</v>
      </c>
      <c r="AE25" s="629"/>
      <c r="AF25" s="629"/>
      <c r="AG25" s="629"/>
      <c r="AH25" s="629"/>
      <c r="AI25" s="629"/>
      <c r="AJ25" s="629"/>
      <c r="AK25" s="629"/>
      <c r="AL25" s="630" t="s">
        <v>113</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548081</v>
      </c>
      <c r="CS25" s="657"/>
      <c r="CT25" s="657"/>
      <c r="CU25" s="657"/>
      <c r="CV25" s="657"/>
      <c r="CW25" s="657"/>
      <c r="CX25" s="657"/>
      <c r="CY25" s="658"/>
      <c r="CZ25" s="659">
        <v>15.5</v>
      </c>
      <c r="DA25" s="660"/>
      <c r="DB25" s="660"/>
      <c r="DC25" s="661"/>
      <c r="DD25" s="634">
        <v>501814</v>
      </c>
      <c r="DE25" s="657"/>
      <c r="DF25" s="657"/>
      <c r="DG25" s="657"/>
      <c r="DH25" s="657"/>
      <c r="DI25" s="657"/>
      <c r="DJ25" s="657"/>
      <c r="DK25" s="658"/>
      <c r="DL25" s="634">
        <v>501630</v>
      </c>
      <c r="DM25" s="657"/>
      <c r="DN25" s="657"/>
      <c r="DO25" s="657"/>
      <c r="DP25" s="657"/>
      <c r="DQ25" s="657"/>
      <c r="DR25" s="657"/>
      <c r="DS25" s="657"/>
      <c r="DT25" s="657"/>
      <c r="DU25" s="657"/>
      <c r="DV25" s="658"/>
      <c r="DW25" s="630">
        <v>22.4</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342449</v>
      </c>
      <c r="CS26" s="626"/>
      <c r="CT26" s="626"/>
      <c r="CU26" s="626"/>
      <c r="CV26" s="626"/>
      <c r="CW26" s="626"/>
      <c r="CX26" s="626"/>
      <c r="CY26" s="627"/>
      <c r="CZ26" s="659">
        <v>9.6999999999999993</v>
      </c>
      <c r="DA26" s="660"/>
      <c r="DB26" s="660"/>
      <c r="DC26" s="661"/>
      <c r="DD26" s="634">
        <v>304566</v>
      </c>
      <c r="DE26" s="626"/>
      <c r="DF26" s="626"/>
      <c r="DG26" s="626"/>
      <c r="DH26" s="626"/>
      <c r="DI26" s="626"/>
      <c r="DJ26" s="626"/>
      <c r="DK26" s="627"/>
      <c r="DL26" s="634" t="s">
        <v>219</v>
      </c>
      <c r="DM26" s="626"/>
      <c r="DN26" s="626"/>
      <c r="DO26" s="626"/>
      <c r="DP26" s="626"/>
      <c r="DQ26" s="626"/>
      <c r="DR26" s="626"/>
      <c r="DS26" s="626"/>
      <c r="DT26" s="626"/>
      <c r="DU26" s="626"/>
      <c r="DV26" s="627"/>
      <c r="DW26" s="630" t="s">
        <v>219</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200542</v>
      </c>
      <c r="S27" s="626"/>
      <c r="T27" s="626"/>
      <c r="U27" s="626"/>
      <c r="V27" s="626"/>
      <c r="W27" s="626"/>
      <c r="X27" s="626"/>
      <c r="Y27" s="627"/>
      <c r="Z27" s="628">
        <v>5.6</v>
      </c>
      <c r="AA27" s="628"/>
      <c r="AB27" s="628"/>
      <c r="AC27" s="628"/>
      <c r="AD27" s="629" t="s">
        <v>113</v>
      </c>
      <c r="AE27" s="629"/>
      <c r="AF27" s="629"/>
      <c r="AG27" s="629"/>
      <c r="AH27" s="629"/>
      <c r="AI27" s="629"/>
      <c r="AJ27" s="629"/>
      <c r="AK27" s="629"/>
      <c r="AL27" s="630" t="s">
        <v>113</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316476</v>
      </c>
      <c r="BH27" s="626"/>
      <c r="BI27" s="626"/>
      <c r="BJ27" s="626"/>
      <c r="BK27" s="626"/>
      <c r="BL27" s="626"/>
      <c r="BM27" s="626"/>
      <c r="BN27" s="627"/>
      <c r="BO27" s="628">
        <v>100</v>
      </c>
      <c r="BP27" s="628"/>
      <c r="BQ27" s="628"/>
      <c r="BR27" s="628"/>
      <c r="BS27" s="634">
        <v>2405</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359350</v>
      </c>
      <c r="CS27" s="657"/>
      <c r="CT27" s="657"/>
      <c r="CU27" s="657"/>
      <c r="CV27" s="657"/>
      <c r="CW27" s="657"/>
      <c r="CX27" s="657"/>
      <c r="CY27" s="658"/>
      <c r="CZ27" s="659">
        <v>10.199999999999999</v>
      </c>
      <c r="DA27" s="660"/>
      <c r="DB27" s="660"/>
      <c r="DC27" s="661"/>
      <c r="DD27" s="634">
        <v>87816</v>
      </c>
      <c r="DE27" s="657"/>
      <c r="DF27" s="657"/>
      <c r="DG27" s="657"/>
      <c r="DH27" s="657"/>
      <c r="DI27" s="657"/>
      <c r="DJ27" s="657"/>
      <c r="DK27" s="658"/>
      <c r="DL27" s="634">
        <v>87816</v>
      </c>
      <c r="DM27" s="657"/>
      <c r="DN27" s="657"/>
      <c r="DO27" s="657"/>
      <c r="DP27" s="657"/>
      <c r="DQ27" s="657"/>
      <c r="DR27" s="657"/>
      <c r="DS27" s="657"/>
      <c r="DT27" s="657"/>
      <c r="DU27" s="657"/>
      <c r="DV27" s="658"/>
      <c r="DW27" s="630">
        <v>3.9</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20078</v>
      </c>
      <c r="S28" s="626"/>
      <c r="T28" s="626"/>
      <c r="U28" s="626"/>
      <c r="V28" s="626"/>
      <c r="W28" s="626"/>
      <c r="X28" s="626"/>
      <c r="Y28" s="627"/>
      <c r="Z28" s="628">
        <v>0.6</v>
      </c>
      <c r="AA28" s="628"/>
      <c r="AB28" s="628"/>
      <c r="AC28" s="628"/>
      <c r="AD28" s="629">
        <v>22</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475491</v>
      </c>
      <c r="CS28" s="626"/>
      <c r="CT28" s="626"/>
      <c r="CU28" s="626"/>
      <c r="CV28" s="626"/>
      <c r="CW28" s="626"/>
      <c r="CX28" s="626"/>
      <c r="CY28" s="627"/>
      <c r="CZ28" s="659">
        <v>13.5</v>
      </c>
      <c r="DA28" s="660"/>
      <c r="DB28" s="660"/>
      <c r="DC28" s="661"/>
      <c r="DD28" s="634">
        <v>425293</v>
      </c>
      <c r="DE28" s="626"/>
      <c r="DF28" s="626"/>
      <c r="DG28" s="626"/>
      <c r="DH28" s="626"/>
      <c r="DI28" s="626"/>
      <c r="DJ28" s="626"/>
      <c r="DK28" s="627"/>
      <c r="DL28" s="634">
        <v>425293</v>
      </c>
      <c r="DM28" s="626"/>
      <c r="DN28" s="626"/>
      <c r="DO28" s="626"/>
      <c r="DP28" s="626"/>
      <c r="DQ28" s="626"/>
      <c r="DR28" s="626"/>
      <c r="DS28" s="626"/>
      <c r="DT28" s="626"/>
      <c r="DU28" s="626"/>
      <c r="DV28" s="627"/>
      <c r="DW28" s="630">
        <v>19</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83780</v>
      </c>
      <c r="S29" s="626"/>
      <c r="T29" s="626"/>
      <c r="U29" s="626"/>
      <c r="V29" s="626"/>
      <c r="W29" s="626"/>
      <c r="X29" s="626"/>
      <c r="Y29" s="627"/>
      <c r="Z29" s="628">
        <v>2.4</v>
      </c>
      <c r="AA29" s="628"/>
      <c r="AB29" s="628"/>
      <c r="AC29" s="628"/>
      <c r="AD29" s="629" t="s">
        <v>113</v>
      </c>
      <c r="AE29" s="629"/>
      <c r="AF29" s="629"/>
      <c r="AG29" s="629"/>
      <c r="AH29" s="629"/>
      <c r="AI29" s="629"/>
      <c r="AJ29" s="629"/>
      <c r="AK29" s="629"/>
      <c r="AL29" s="630" t="s">
        <v>113</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58</v>
      </c>
      <c r="CG29" s="640"/>
      <c r="CH29" s="640"/>
      <c r="CI29" s="640"/>
      <c r="CJ29" s="640"/>
      <c r="CK29" s="640"/>
      <c r="CL29" s="640"/>
      <c r="CM29" s="640"/>
      <c r="CN29" s="640"/>
      <c r="CO29" s="640"/>
      <c r="CP29" s="640"/>
      <c r="CQ29" s="641"/>
      <c r="CR29" s="625">
        <v>475491</v>
      </c>
      <c r="CS29" s="657"/>
      <c r="CT29" s="657"/>
      <c r="CU29" s="657"/>
      <c r="CV29" s="657"/>
      <c r="CW29" s="657"/>
      <c r="CX29" s="657"/>
      <c r="CY29" s="658"/>
      <c r="CZ29" s="659">
        <v>13.5</v>
      </c>
      <c r="DA29" s="660"/>
      <c r="DB29" s="660"/>
      <c r="DC29" s="661"/>
      <c r="DD29" s="634">
        <v>425293</v>
      </c>
      <c r="DE29" s="657"/>
      <c r="DF29" s="657"/>
      <c r="DG29" s="657"/>
      <c r="DH29" s="657"/>
      <c r="DI29" s="657"/>
      <c r="DJ29" s="657"/>
      <c r="DK29" s="658"/>
      <c r="DL29" s="634">
        <v>425293</v>
      </c>
      <c r="DM29" s="657"/>
      <c r="DN29" s="657"/>
      <c r="DO29" s="657"/>
      <c r="DP29" s="657"/>
      <c r="DQ29" s="657"/>
      <c r="DR29" s="657"/>
      <c r="DS29" s="657"/>
      <c r="DT29" s="657"/>
      <c r="DU29" s="657"/>
      <c r="DV29" s="658"/>
      <c r="DW29" s="630">
        <v>19</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14282</v>
      </c>
      <c r="S30" s="626"/>
      <c r="T30" s="626"/>
      <c r="U30" s="626"/>
      <c r="V30" s="626"/>
      <c r="W30" s="626"/>
      <c r="X30" s="626"/>
      <c r="Y30" s="627"/>
      <c r="Z30" s="628">
        <v>0.4</v>
      </c>
      <c r="AA30" s="628"/>
      <c r="AB30" s="628"/>
      <c r="AC30" s="628"/>
      <c r="AD30" s="629" t="s">
        <v>113</v>
      </c>
      <c r="AE30" s="629"/>
      <c r="AF30" s="629"/>
      <c r="AG30" s="629"/>
      <c r="AH30" s="629"/>
      <c r="AI30" s="629"/>
      <c r="AJ30" s="629"/>
      <c r="AK30" s="629"/>
      <c r="AL30" s="630" t="s">
        <v>113</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99</v>
      </c>
      <c r="BH30" s="684"/>
      <c r="BI30" s="684"/>
      <c r="BJ30" s="684"/>
      <c r="BK30" s="684"/>
      <c r="BL30" s="684"/>
      <c r="BM30" s="620">
        <v>97.4</v>
      </c>
      <c r="BN30" s="684"/>
      <c r="BO30" s="684"/>
      <c r="BP30" s="684"/>
      <c r="BQ30" s="685"/>
      <c r="BR30" s="683">
        <v>98.3</v>
      </c>
      <c r="BS30" s="684"/>
      <c r="BT30" s="684"/>
      <c r="BU30" s="684"/>
      <c r="BV30" s="684"/>
      <c r="BW30" s="684"/>
      <c r="BX30" s="620">
        <v>96.5</v>
      </c>
      <c r="BY30" s="684"/>
      <c r="BZ30" s="684"/>
      <c r="CA30" s="684"/>
      <c r="CB30" s="685"/>
      <c r="CD30" s="688"/>
      <c r="CE30" s="689"/>
      <c r="CF30" s="639" t="s">
        <v>295</v>
      </c>
      <c r="CG30" s="640"/>
      <c r="CH30" s="640"/>
      <c r="CI30" s="640"/>
      <c r="CJ30" s="640"/>
      <c r="CK30" s="640"/>
      <c r="CL30" s="640"/>
      <c r="CM30" s="640"/>
      <c r="CN30" s="640"/>
      <c r="CO30" s="640"/>
      <c r="CP30" s="640"/>
      <c r="CQ30" s="641"/>
      <c r="CR30" s="625">
        <v>433637</v>
      </c>
      <c r="CS30" s="626"/>
      <c r="CT30" s="626"/>
      <c r="CU30" s="626"/>
      <c r="CV30" s="626"/>
      <c r="CW30" s="626"/>
      <c r="CX30" s="626"/>
      <c r="CY30" s="627"/>
      <c r="CZ30" s="659">
        <v>12.3</v>
      </c>
      <c r="DA30" s="660"/>
      <c r="DB30" s="660"/>
      <c r="DC30" s="661"/>
      <c r="DD30" s="634">
        <v>383439</v>
      </c>
      <c r="DE30" s="626"/>
      <c r="DF30" s="626"/>
      <c r="DG30" s="626"/>
      <c r="DH30" s="626"/>
      <c r="DI30" s="626"/>
      <c r="DJ30" s="626"/>
      <c r="DK30" s="627"/>
      <c r="DL30" s="634">
        <v>383439</v>
      </c>
      <c r="DM30" s="626"/>
      <c r="DN30" s="626"/>
      <c r="DO30" s="626"/>
      <c r="DP30" s="626"/>
      <c r="DQ30" s="626"/>
      <c r="DR30" s="626"/>
      <c r="DS30" s="626"/>
      <c r="DT30" s="626"/>
      <c r="DU30" s="626"/>
      <c r="DV30" s="627"/>
      <c r="DW30" s="630">
        <v>17.100000000000001</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67569</v>
      </c>
      <c r="S31" s="626"/>
      <c r="T31" s="626"/>
      <c r="U31" s="626"/>
      <c r="V31" s="626"/>
      <c r="W31" s="626"/>
      <c r="X31" s="626"/>
      <c r="Y31" s="627"/>
      <c r="Z31" s="628">
        <v>1.9</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98.6</v>
      </c>
      <c r="BH31" s="657"/>
      <c r="BI31" s="657"/>
      <c r="BJ31" s="657"/>
      <c r="BK31" s="657"/>
      <c r="BL31" s="657"/>
      <c r="BM31" s="631">
        <v>97.2</v>
      </c>
      <c r="BN31" s="681"/>
      <c r="BO31" s="681"/>
      <c r="BP31" s="681"/>
      <c r="BQ31" s="682"/>
      <c r="BR31" s="680">
        <v>98.1</v>
      </c>
      <c r="BS31" s="657"/>
      <c r="BT31" s="657"/>
      <c r="BU31" s="657"/>
      <c r="BV31" s="657"/>
      <c r="BW31" s="657"/>
      <c r="BX31" s="631">
        <v>96.4</v>
      </c>
      <c r="BY31" s="681"/>
      <c r="BZ31" s="681"/>
      <c r="CA31" s="681"/>
      <c r="CB31" s="682"/>
      <c r="CD31" s="688"/>
      <c r="CE31" s="689"/>
      <c r="CF31" s="639" t="s">
        <v>299</v>
      </c>
      <c r="CG31" s="640"/>
      <c r="CH31" s="640"/>
      <c r="CI31" s="640"/>
      <c r="CJ31" s="640"/>
      <c r="CK31" s="640"/>
      <c r="CL31" s="640"/>
      <c r="CM31" s="640"/>
      <c r="CN31" s="640"/>
      <c r="CO31" s="640"/>
      <c r="CP31" s="640"/>
      <c r="CQ31" s="641"/>
      <c r="CR31" s="625">
        <v>41854</v>
      </c>
      <c r="CS31" s="657"/>
      <c r="CT31" s="657"/>
      <c r="CU31" s="657"/>
      <c r="CV31" s="657"/>
      <c r="CW31" s="657"/>
      <c r="CX31" s="657"/>
      <c r="CY31" s="658"/>
      <c r="CZ31" s="659">
        <v>1.2</v>
      </c>
      <c r="DA31" s="660"/>
      <c r="DB31" s="660"/>
      <c r="DC31" s="661"/>
      <c r="DD31" s="634">
        <v>41854</v>
      </c>
      <c r="DE31" s="657"/>
      <c r="DF31" s="657"/>
      <c r="DG31" s="657"/>
      <c r="DH31" s="657"/>
      <c r="DI31" s="657"/>
      <c r="DJ31" s="657"/>
      <c r="DK31" s="658"/>
      <c r="DL31" s="634">
        <v>41854</v>
      </c>
      <c r="DM31" s="657"/>
      <c r="DN31" s="657"/>
      <c r="DO31" s="657"/>
      <c r="DP31" s="657"/>
      <c r="DQ31" s="657"/>
      <c r="DR31" s="657"/>
      <c r="DS31" s="657"/>
      <c r="DT31" s="657"/>
      <c r="DU31" s="657"/>
      <c r="DV31" s="658"/>
      <c r="DW31" s="630">
        <v>1.9</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87114</v>
      </c>
      <c r="S32" s="626"/>
      <c r="T32" s="626"/>
      <c r="U32" s="626"/>
      <c r="V32" s="626"/>
      <c r="W32" s="626"/>
      <c r="X32" s="626"/>
      <c r="Y32" s="627"/>
      <c r="Z32" s="628">
        <v>2.4</v>
      </c>
      <c r="AA32" s="628"/>
      <c r="AB32" s="628"/>
      <c r="AC32" s="628"/>
      <c r="AD32" s="629">
        <v>13185</v>
      </c>
      <c r="AE32" s="629"/>
      <c r="AF32" s="629"/>
      <c r="AG32" s="629"/>
      <c r="AH32" s="629"/>
      <c r="AI32" s="629"/>
      <c r="AJ32" s="629"/>
      <c r="AK32" s="629"/>
      <c r="AL32" s="630">
        <v>0.6</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99.3</v>
      </c>
      <c r="BH32" s="693"/>
      <c r="BI32" s="693"/>
      <c r="BJ32" s="693"/>
      <c r="BK32" s="693"/>
      <c r="BL32" s="693"/>
      <c r="BM32" s="694">
        <v>97.2</v>
      </c>
      <c r="BN32" s="693"/>
      <c r="BO32" s="693"/>
      <c r="BP32" s="693"/>
      <c r="BQ32" s="695"/>
      <c r="BR32" s="692">
        <v>98.1</v>
      </c>
      <c r="BS32" s="693"/>
      <c r="BT32" s="693"/>
      <c r="BU32" s="693"/>
      <c r="BV32" s="693"/>
      <c r="BW32" s="693"/>
      <c r="BX32" s="694">
        <v>95.8</v>
      </c>
      <c r="BY32" s="693"/>
      <c r="BZ32" s="693"/>
      <c r="CA32" s="693"/>
      <c r="CB32" s="695"/>
      <c r="CD32" s="690"/>
      <c r="CE32" s="691"/>
      <c r="CF32" s="639" t="s">
        <v>302</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263478</v>
      </c>
      <c r="S33" s="626"/>
      <c r="T33" s="626"/>
      <c r="U33" s="626"/>
      <c r="V33" s="626"/>
      <c r="W33" s="626"/>
      <c r="X33" s="626"/>
      <c r="Y33" s="627"/>
      <c r="Z33" s="628">
        <v>7.4</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1796182</v>
      </c>
      <c r="CS33" s="657"/>
      <c r="CT33" s="657"/>
      <c r="CU33" s="657"/>
      <c r="CV33" s="657"/>
      <c r="CW33" s="657"/>
      <c r="CX33" s="657"/>
      <c r="CY33" s="658"/>
      <c r="CZ33" s="659">
        <v>50.9</v>
      </c>
      <c r="DA33" s="660"/>
      <c r="DB33" s="660"/>
      <c r="DC33" s="661"/>
      <c r="DD33" s="634">
        <v>1413357</v>
      </c>
      <c r="DE33" s="657"/>
      <c r="DF33" s="657"/>
      <c r="DG33" s="657"/>
      <c r="DH33" s="657"/>
      <c r="DI33" s="657"/>
      <c r="DJ33" s="657"/>
      <c r="DK33" s="658"/>
      <c r="DL33" s="634">
        <v>877944</v>
      </c>
      <c r="DM33" s="657"/>
      <c r="DN33" s="657"/>
      <c r="DO33" s="657"/>
      <c r="DP33" s="657"/>
      <c r="DQ33" s="657"/>
      <c r="DR33" s="657"/>
      <c r="DS33" s="657"/>
      <c r="DT33" s="657"/>
      <c r="DU33" s="657"/>
      <c r="DV33" s="658"/>
      <c r="DW33" s="630">
        <v>39.200000000000003</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511369</v>
      </c>
      <c r="CS34" s="626"/>
      <c r="CT34" s="626"/>
      <c r="CU34" s="626"/>
      <c r="CV34" s="626"/>
      <c r="CW34" s="626"/>
      <c r="CX34" s="626"/>
      <c r="CY34" s="627"/>
      <c r="CZ34" s="659">
        <v>14.5</v>
      </c>
      <c r="DA34" s="660"/>
      <c r="DB34" s="660"/>
      <c r="DC34" s="661"/>
      <c r="DD34" s="634">
        <v>392648</v>
      </c>
      <c r="DE34" s="626"/>
      <c r="DF34" s="626"/>
      <c r="DG34" s="626"/>
      <c r="DH34" s="626"/>
      <c r="DI34" s="626"/>
      <c r="DJ34" s="626"/>
      <c r="DK34" s="627"/>
      <c r="DL34" s="634">
        <v>273432</v>
      </c>
      <c r="DM34" s="626"/>
      <c r="DN34" s="626"/>
      <c r="DO34" s="626"/>
      <c r="DP34" s="626"/>
      <c r="DQ34" s="626"/>
      <c r="DR34" s="626"/>
      <c r="DS34" s="626"/>
      <c r="DT34" s="626"/>
      <c r="DU34" s="626"/>
      <c r="DV34" s="627"/>
      <c r="DW34" s="630">
        <v>12.2</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82378</v>
      </c>
      <c r="S35" s="626"/>
      <c r="T35" s="626"/>
      <c r="U35" s="626"/>
      <c r="V35" s="626"/>
      <c r="W35" s="626"/>
      <c r="X35" s="626"/>
      <c r="Y35" s="627"/>
      <c r="Z35" s="628">
        <v>2.2999999999999998</v>
      </c>
      <c r="AA35" s="628"/>
      <c r="AB35" s="628"/>
      <c r="AC35" s="628"/>
      <c r="AD35" s="629" t="s">
        <v>113</v>
      </c>
      <c r="AE35" s="629"/>
      <c r="AF35" s="629"/>
      <c r="AG35" s="629"/>
      <c r="AH35" s="629"/>
      <c r="AI35" s="629"/>
      <c r="AJ35" s="629"/>
      <c r="AK35" s="629"/>
      <c r="AL35" s="630" t="s">
        <v>113</v>
      </c>
      <c r="AM35" s="631"/>
      <c r="AN35" s="631"/>
      <c r="AO35" s="632"/>
      <c r="AP35" s="188"/>
      <c r="AQ35" s="636" t="s">
        <v>310</v>
      </c>
      <c r="AR35" s="637"/>
      <c r="AS35" s="637"/>
      <c r="AT35" s="637"/>
      <c r="AU35" s="637"/>
      <c r="AV35" s="637"/>
      <c r="AW35" s="637"/>
      <c r="AX35" s="637"/>
      <c r="AY35" s="638"/>
      <c r="AZ35" s="614">
        <v>374172</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677</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156548</v>
      </c>
      <c r="CS35" s="657"/>
      <c r="CT35" s="657"/>
      <c r="CU35" s="657"/>
      <c r="CV35" s="657"/>
      <c r="CW35" s="657"/>
      <c r="CX35" s="657"/>
      <c r="CY35" s="658"/>
      <c r="CZ35" s="659">
        <v>4.4000000000000004</v>
      </c>
      <c r="DA35" s="660"/>
      <c r="DB35" s="660"/>
      <c r="DC35" s="661"/>
      <c r="DD35" s="634">
        <v>127787</v>
      </c>
      <c r="DE35" s="657"/>
      <c r="DF35" s="657"/>
      <c r="DG35" s="657"/>
      <c r="DH35" s="657"/>
      <c r="DI35" s="657"/>
      <c r="DJ35" s="657"/>
      <c r="DK35" s="658"/>
      <c r="DL35" s="634">
        <v>93761</v>
      </c>
      <c r="DM35" s="657"/>
      <c r="DN35" s="657"/>
      <c r="DO35" s="657"/>
      <c r="DP35" s="657"/>
      <c r="DQ35" s="657"/>
      <c r="DR35" s="657"/>
      <c r="DS35" s="657"/>
      <c r="DT35" s="657"/>
      <c r="DU35" s="657"/>
      <c r="DV35" s="658"/>
      <c r="DW35" s="630">
        <v>4.2</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3561529</v>
      </c>
      <c r="S36" s="698"/>
      <c r="T36" s="698"/>
      <c r="U36" s="698"/>
      <c r="V36" s="698"/>
      <c r="W36" s="698"/>
      <c r="X36" s="698"/>
      <c r="Y36" s="699"/>
      <c r="Z36" s="700">
        <v>100</v>
      </c>
      <c r="AA36" s="700"/>
      <c r="AB36" s="700"/>
      <c r="AC36" s="700"/>
      <c r="AD36" s="701">
        <v>2158535</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157145</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-6662</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588323</v>
      </c>
      <c r="CS36" s="626"/>
      <c r="CT36" s="626"/>
      <c r="CU36" s="626"/>
      <c r="CV36" s="626"/>
      <c r="CW36" s="626"/>
      <c r="CX36" s="626"/>
      <c r="CY36" s="627"/>
      <c r="CZ36" s="659">
        <v>16.7</v>
      </c>
      <c r="DA36" s="660"/>
      <c r="DB36" s="660"/>
      <c r="DC36" s="661"/>
      <c r="DD36" s="634">
        <v>399404</v>
      </c>
      <c r="DE36" s="626"/>
      <c r="DF36" s="626"/>
      <c r="DG36" s="626"/>
      <c r="DH36" s="626"/>
      <c r="DI36" s="626"/>
      <c r="DJ36" s="626"/>
      <c r="DK36" s="627"/>
      <c r="DL36" s="634">
        <v>277030</v>
      </c>
      <c r="DM36" s="626"/>
      <c r="DN36" s="626"/>
      <c r="DO36" s="626"/>
      <c r="DP36" s="626"/>
      <c r="DQ36" s="626"/>
      <c r="DR36" s="626"/>
      <c r="DS36" s="626"/>
      <c r="DT36" s="626"/>
      <c r="DU36" s="626"/>
      <c r="DV36" s="627"/>
      <c r="DW36" s="630">
        <v>12.4</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t="s">
        <v>318</v>
      </c>
      <c r="BA37" s="626"/>
      <c r="BB37" s="626"/>
      <c r="BC37" s="626"/>
      <c r="BD37" s="657"/>
      <c r="BE37" s="657"/>
      <c r="BF37" s="682"/>
      <c r="BG37" s="639" t="s">
        <v>319</v>
      </c>
      <c r="BH37" s="640"/>
      <c r="BI37" s="640"/>
      <c r="BJ37" s="640"/>
      <c r="BK37" s="640"/>
      <c r="BL37" s="640"/>
      <c r="BM37" s="640"/>
      <c r="BN37" s="640"/>
      <c r="BO37" s="640"/>
      <c r="BP37" s="640"/>
      <c r="BQ37" s="640"/>
      <c r="BR37" s="640"/>
      <c r="BS37" s="640"/>
      <c r="BT37" s="640"/>
      <c r="BU37" s="641"/>
      <c r="BV37" s="625">
        <v>746</v>
      </c>
      <c r="BW37" s="626"/>
      <c r="BX37" s="626"/>
      <c r="BY37" s="626"/>
      <c r="BZ37" s="626"/>
      <c r="CA37" s="626"/>
      <c r="CB37" s="635"/>
      <c r="CD37" s="639" t="s">
        <v>320</v>
      </c>
      <c r="CE37" s="640"/>
      <c r="CF37" s="640"/>
      <c r="CG37" s="640"/>
      <c r="CH37" s="640"/>
      <c r="CI37" s="640"/>
      <c r="CJ37" s="640"/>
      <c r="CK37" s="640"/>
      <c r="CL37" s="640"/>
      <c r="CM37" s="640"/>
      <c r="CN37" s="640"/>
      <c r="CO37" s="640"/>
      <c r="CP37" s="640"/>
      <c r="CQ37" s="641"/>
      <c r="CR37" s="625">
        <v>275165</v>
      </c>
      <c r="CS37" s="657"/>
      <c r="CT37" s="657"/>
      <c r="CU37" s="657"/>
      <c r="CV37" s="657"/>
      <c r="CW37" s="657"/>
      <c r="CX37" s="657"/>
      <c r="CY37" s="658"/>
      <c r="CZ37" s="659">
        <v>7.8</v>
      </c>
      <c r="DA37" s="660"/>
      <c r="DB37" s="660"/>
      <c r="DC37" s="661"/>
      <c r="DD37" s="634">
        <v>247042</v>
      </c>
      <c r="DE37" s="657"/>
      <c r="DF37" s="657"/>
      <c r="DG37" s="657"/>
      <c r="DH37" s="657"/>
      <c r="DI37" s="657"/>
      <c r="DJ37" s="657"/>
      <c r="DK37" s="658"/>
      <c r="DL37" s="634">
        <v>231837</v>
      </c>
      <c r="DM37" s="657"/>
      <c r="DN37" s="657"/>
      <c r="DO37" s="657"/>
      <c r="DP37" s="657"/>
      <c r="DQ37" s="657"/>
      <c r="DR37" s="657"/>
      <c r="DS37" s="657"/>
      <c r="DT37" s="657"/>
      <c r="DU37" s="657"/>
      <c r="DV37" s="658"/>
      <c r="DW37" s="630">
        <v>10.3</v>
      </c>
      <c r="DX37" s="655"/>
      <c r="DY37" s="655"/>
      <c r="DZ37" s="655"/>
      <c r="EA37" s="655"/>
      <c r="EB37" s="655"/>
      <c r="EC37" s="656"/>
    </row>
    <row r="38" spans="2:133" ht="11.25" customHeight="1" x14ac:dyDescent="0.15">
      <c r="AQ38" s="704" t="s">
        <v>321</v>
      </c>
      <c r="AR38" s="705"/>
      <c r="AS38" s="705"/>
      <c r="AT38" s="705"/>
      <c r="AU38" s="705"/>
      <c r="AV38" s="705"/>
      <c r="AW38" s="705"/>
      <c r="AX38" s="705"/>
      <c r="AY38" s="706"/>
      <c r="AZ38" s="625" t="s">
        <v>322</v>
      </c>
      <c r="BA38" s="626"/>
      <c r="BB38" s="626"/>
      <c r="BC38" s="626"/>
      <c r="BD38" s="657"/>
      <c r="BE38" s="657"/>
      <c r="BF38" s="682"/>
      <c r="BG38" s="639" t="s">
        <v>323</v>
      </c>
      <c r="BH38" s="640"/>
      <c r="BI38" s="640"/>
      <c r="BJ38" s="640"/>
      <c r="BK38" s="640"/>
      <c r="BL38" s="640"/>
      <c r="BM38" s="640"/>
      <c r="BN38" s="640"/>
      <c r="BO38" s="640"/>
      <c r="BP38" s="640"/>
      <c r="BQ38" s="640"/>
      <c r="BR38" s="640"/>
      <c r="BS38" s="640"/>
      <c r="BT38" s="640"/>
      <c r="BU38" s="641"/>
      <c r="BV38" s="625">
        <v>1201</v>
      </c>
      <c r="BW38" s="626"/>
      <c r="BX38" s="626"/>
      <c r="BY38" s="626"/>
      <c r="BZ38" s="626"/>
      <c r="CA38" s="626"/>
      <c r="CB38" s="635"/>
      <c r="CD38" s="639" t="s">
        <v>324</v>
      </c>
      <c r="CE38" s="640"/>
      <c r="CF38" s="640"/>
      <c r="CG38" s="640"/>
      <c r="CH38" s="640"/>
      <c r="CI38" s="640"/>
      <c r="CJ38" s="640"/>
      <c r="CK38" s="640"/>
      <c r="CL38" s="640"/>
      <c r="CM38" s="640"/>
      <c r="CN38" s="640"/>
      <c r="CO38" s="640"/>
      <c r="CP38" s="640"/>
      <c r="CQ38" s="641"/>
      <c r="CR38" s="625">
        <v>374172</v>
      </c>
      <c r="CS38" s="626"/>
      <c r="CT38" s="626"/>
      <c r="CU38" s="626"/>
      <c r="CV38" s="626"/>
      <c r="CW38" s="626"/>
      <c r="CX38" s="626"/>
      <c r="CY38" s="627"/>
      <c r="CZ38" s="659">
        <v>10.6</v>
      </c>
      <c r="DA38" s="660"/>
      <c r="DB38" s="660"/>
      <c r="DC38" s="661"/>
      <c r="DD38" s="634">
        <v>332700</v>
      </c>
      <c r="DE38" s="626"/>
      <c r="DF38" s="626"/>
      <c r="DG38" s="626"/>
      <c r="DH38" s="626"/>
      <c r="DI38" s="626"/>
      <c r="DJ38" s="626"/>
      <c r="DK38" s="627"/>
      <c r="DL38" s="634">
        <v>233721</v>
      </c>
      <c r="DM38" s="626"/>
      <c r="DN38" s="626"/>
      <c r="DO38" s="626"/>
      <c r="DP38" s="626"/>
      <c r="DQ38" s="626"/>
      <c r="DR38" s="626"/>
      <c r="DS38" s="626"/>
      <c r="DT38" s="626"/>
      <c r="DU38" s="626"/>
      <c r="DV38" s="627"/>
      <c r="DW38" s="630">
        <v>10.4</v>
      </c>
      <c r="DX38" s="655"/>
      <c r="DY38" s="655"/>
      <c r="DZ38" s="655"/>
      <c r="EA38" s="655"/>
      <c r="EB38" s="655"/>
      <c r="EC38" s="656"/>
    </row>
    <row r="39" spans="2:133" ht="11.25" customHeight="1" x14ac:dyDescent="0.15">
      <c r="AQ39" s="704" t="s">
        <v>325</v>
      </c>
      <c r="AR39" s="705"/>
      <c r="AS39" s="705"/>
      <c r="AT39" s="705"/>
      <c r="AU39" s="705"/>
      <c r="AV39" s="705"/>
      <c r="AW39" s="705"/>
      <c r="AX39" s="705"/>
      <c r="AY39" s="706"/>
      <c r="AZ39" s="625" t="s">
        <v>322</v>
      </c>
      <c r="BA39" s="626"/>
      <c r="BB39" s="626"/>
      <c r="BC39" s="626"/>
      <c r="BD39" s="657"/>
      <c r="BE39" s="657"/>
      <c r="BF39" s="682"/>
      <c r="BG39" s="710" t="s">
        <v>326</v>
      </c>
      <c r="BH39" s="711"/>
      <c r="BI39" s="711"/>
      <c r="BJ39" s="711"/>
      <c r="BK39" s="711"/>
      <c r="BL39" s="189"/>
      <c r="BM39" s="640" t="s">
        <v>327</v>
      </c>
      <c r="BN39" s="640"/>
      <c r="BO39" s="640"/>
      <c r="BP39" s="640"/>
      <c r="BQ39" s="640"/>
      <c r="BR39" s="640"/>
      <c r="BS39" s="640"/>
      <c r="BT39" s="640"/>
      <c r="BU39" s="641"/>
      <c r="BV39" s="625">
        <v>156</v>
      </c>
      <c r="BW39" s="626"/>
      <c r="BX39" s="626"/>
      <c r="BY39" s="626"/>
      <c r="BZ39" s="626"/>
      <c r="CA39" s="626"/>
      <c r="CB39" s="635"/>
      <c r="CD39" s="639" t="s">
        <v>328</v>
      </c>
      <c r="CE39" s="640"/>
      <c r="CF39" s="640"/>
      <c r="CG39" s="640"/>
      <c r="CH39" s="640"/>
      <c r="CI39" s="640"/>
      <c r="CJ39" s="640"/>
      <c r="CK39" s="640"/>
      <c r="CL39" s="640"/>
      <c r="CM39" s="640"/>
      <c r="CN39" s="640"/>
      <c r="CO39" s="640"/>
      <c r="CP39" s="640"/>
      <c r="CQ39" s="641"/>
      <c r="CR39" s="625">
        <v>165554</v>
      </c>
      <c r="CS39" s="657"/>
      <c r="CT39" s="657"/>
      <c r="CU39" s="657"/>
      <c r="CV39" s="657"/>
      <c r="CW39" s="657"/>
      <c r="CX39" s="657"/>
      <c r="CY39" s="658"/>
      <c r="CZ39" s="659">
        <v>4.7</v>
      </c>
      <c r="DA39" s="660"/>
      <c r="DB39" s="660"/>
      <c r="DC39" s="661"/>
      <c r="DD39" s="634">
        <v>160818</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329</v>
      </c>
      <c r="AR40" s="705"/>
      <c r="AS40" s="705"/>
      <c r="AT40" s="705"/>
      <c r="AU40" s="705"/>
      <c r="AV40" s="705"/>
      <c r="AW40" s="705"/>
      <c r="AX40" s="705"/>
      <c r="AY40" s="706"/>
      <c r="AZ40" s="625">
        <v>60918</v>
      </c>
      <c r="BA40" s="626"/>
      <c r="BB40" s="626"/>
      <c r="BC40" s="626"/>
      <c r="BD40" s="657"/>
      <c r="BE40" s="657"/>
      <c r="BF40" s="682"/>
      <c r="BG40" s="710"/>
      <c r="BH40" s="711"/>
      <c r="BI40" s="711"/>
      <c r="BJ40" s="711"/>
      <c r="BK40" s="711"/>
      <c r="BL40" s="189"/>
      <c r="BM40" s="640" t="s">
        <v>330</v>
      </c>
      <c r="BN40" s="640"/>
      <c r="BO40" s="640"/>
      <c r="BP40" s="640"/>
      <c r="BQ40" s="640"/>
      <c r="BR40" s="640"/>
      <c r="BS40" s="640"/>
      <c r="BT40" s="640"/>
      <c r="BU40" s="641"/>
      <c r="BV40" s="625">
        <v>1</v>
      </c>
      <c r="BW40" s="626"/>
      <c r="BX40" s="626"/>
      <c r="BY40" s="626"/>
      <c r="BZ40" s="626"/>
      <c r="CA40" s="626"/>
      <c r="CB40" s="635"/>
      <c r="CD40" s="639" t="s">
        <v>331</v>
      </c>
      <c r="CE40" s="640"/>
      <c r="CF40" s="640"/>
      <c r="CG40" s="640"/>
      <c r="CH40" s="640"/>
      <c r="CI40" s="640"/>
      <c r="CJ40" s="640"/>
      <c r="CK40" s="640"/>
      <c r="CL40" s="640"/>
      <c r="CM40" s="640"/>
      <c r="CN40" s="640"/>
      <c r="CO40" s="640"/>
      <c r="CP40" s="640"/>
      <c r="CQ40" s="641"/>
      <c r="CR40" s="625">
        <v>216</v>
      </c>
      <c r="CS40" s="626"/>
      <c r="CT40" s="626"/>
      <c r="CU40" s="626"/>
      <c r="CV40" s="626"/>
      <c r="CW40" s="626"/>
      <c r="CX40" s="626"/>
      <c r="CY40" s="627"/>
      <c r="CZ40" s="659">
        <v>0</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332</v>
      </c>
      <c r="AR41" s="646"/>
      <c r="AS41" s="646"/>
      <c r="AT41" s="646"/>
      <c r="AU41" s="646"/>
      <c r="AV41" s="646"/>
      <c r="AW41" s="646"/>
      <c r="AX41" s="646"/>
      <c r="AY41" s="647"/>
      <c r="AZ41" s="697">
        <v>156109</v>
      </c>
      <c r="BA41" s="698"/>
      <c r="BB41" s="698"/>
      <c r="BC41" s="698"/>
      <c r="BD41" s="693"/>
      <c r="BE41" s="693"/>
      <c r="BF41" s="695"/>
      <c r="BG41" s="712"/>
      <c r="BH41" s="713"/>
      <c r="BI41" s="713"/>
      <c r="BJ41" s="713"/>
      <c r="BK41" s="713"/>
      <c r="BL41" s="191"/>
      <c r="BM41" s="646" t="s">
        <v>333</v>
      </c>
      <c r="BN41" s="646"/>
      <c r="BO41" s="646"/>
      <c r="BP41" s="646"/>
      <c r="BQ41" s="646"/>
      <c r="BR41" s="646"/>
      <c r="BS41" s="646"/>
      <c r="BT41" s="646"/>
      <c r="BU41" s="647"/>
      <c r="BV41" s="697" t="s">
        <v>318</v>
      </c>
      <c r="BW41" s="698"/>
      <c r="BX41" s="698"/>
      <c r="BY41" s="698"/>
      <c r="BZ41" s="698"/>
      <c r="CA41" s="698"/>
      <c r="CB41" s="707"/>
      <c r="CD41" s="639" t="s">
        <v>334</v>
      </c>
      <c r="CE41" s="640"/>
      <c r="CF41" s="640"/>
      <c r="CG41" s="640"/>
      <c r="CH41" s="640"/>
      <c r="CI41" s="640"/>
      <c r="CJ41" s="640"/>
      <c r="CK41" s="640"/>
      <c r="CL41" s="640"/>
      <c r="CM41" s="640"/>
      <c r="CN41" s="640"/>
      <c r="CO41" s="640"/>
      <c r="CP41" s="640"/>
      <c r="CQ41" s="641"/>
      <c r="CR41" s="625" t="s">
        <v>318</v>
      </c>
      <c r="CS41" s="657"/>
      <c r="CT41" s="657"/>
      <c r="CU41" s="657"/>
      <c r="CV41" s="657"/>
      <c r="CW41" s="657"/>
      <c r="CX41" s="657"/>
      <c r="CY41" s="658"/>
      <c r="CZ41" s="659" t="s">
        <v>318</v>
      </c>
      <c r="DA41" s="660"/>
      <c r="DB41" s="660"/>
      <c r="DC41" s="661"/>
      <c r="DD41" s="634" t="s">
        <v>318</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353187</v>
      </c>
      <c r="CS42" s="626"/>
      <c r="CT42" s="626"/>
      <c r="CU42" s="626"/>
      <c r="CV42" s="626"/>
      <c r="CW42" s="626"/>
      <c r="CX42" s="626"/>
      <c r="CY42" s="627"/>
      <c r="CZ42" s="659">
        <v>10</v>
      </c>
      <c r="DA42" s="708"/>
      <c r="DB42" s="708"/>
      <c r="DC42" s="709"/>
      <c r="DD42" s="634">
        <v>116852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5200</v>
      </c>
      <c r="CS43" s="657"/>
      <c r="CT43" s="657"/>
      <c r="CU43" s="657"/>
      <c r="CV43" s="657"/>
      <c r="CW43" s="657"/>
      <c r="CX43" s="657"/>
      <c r="CY43" s="658"/>
      <c r="CZ43" s="659">
        <v>0.1</v>
      </c>
      <c r="DA43" s="660"/>
      <c r="DB43" s="660"/>
      <c r="DC43" s="661"/>
      <c r="DD43" s="634">
        <v>5200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353187</v>
      </c>
      <c r="CS44" s="626"/>
      <c r="CT44" s="626"/>
      <c r="CU44" s="626"/>
      <c r="CV44" s="626"/>
      <c r="CW44" s="626"/>
      <c r="CX44" s="626"/>
      <c r="CY44" s="627"/>
      <c r="CZ44" s="659">
        <v>10</v>
      </c>
      <c r="DA44" s="708"/>
      <c r="DB44" s="708"/>
      <c r="DC44" s="709"/>
      <c r="DD44" s="634">
        <v>116852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198930</v>
      </c>
      <c r="CS45" s="657"/>
      <c r="CT45" s="657"/>
      <c r="CU45" s="657"/>
      <c r="CV45" s="657"/>
      <c r="CW45" s="657"/>
      <c r="CX45" s="657"/>
      <c r="CY45" s="658"/>
      <c r="CZ45" s="659">
        <v>5.6</v>
      </c>
      <c r="DA45" s="660"/>
      <c r="DB45" s="660"/>
      <c r="DC45" s="661"/>
      <c r="DD45" s="634">
        <v>14402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154257</v>
      </c>
      <c r="CS46" s="626"/>
      <c r="CT46" s="626"/>
      <c r="CU46" s="626"/>
      <c r="CV46" s="626"/>
      <c r="CW46" s="626"/>
      <c r="CX46" s="626"/>
      <c r="CY46" s="627"/>
      <c r="CZ46" s="659">
        <v>4.4000000000000004</v>
      </c>
      <c r="DA46" s="708"/>
      <c r="DB46" s="708"/>
      <c r="DC46" s="709"/>
      <c r="DD46" s="634">
        <v>102450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3532291</v>
      </c>
      <c r="CS49" s="693"/>
      <c r="CT49" s="693"/>
      <c r="CU49" s="693"/>
      <c r="CV49" s="693"/>
      <c r="CW49" s="693"/>
      <c r="CX49" s="693"/>
      <c r="CY49" s="720"/>
      <c r="CZ49" s="721">
        <v>100</v>
      </c>
      <c r="DA49" s="722"/>
      <c r="DB49" s="722"/>
      <c r="DC49" s="723"/>
      <c r="DD49" s="724">
        <v>2545132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3561</v>
      </c>
      <c r="R7" s="755"/>
      <c r="S7" s="755"/>
      <c r="T7" s="755"/>
      <c r="U7" s="755"/>
      <c r="V7" s="755">
        <v>3532</v>
      </c>
      <c r="W7" s="755"/>
      <c r="X7" s="755"/>
      <c r="Y7" s="755"/>
      <c r="Z7" s="755"/>
      <c r="AA7" s="755">
        <v>29</v>
      </c>
      <c r="AB7" s="755"/>
      <c r="AC7" s="755"/>
      <c r="AD7" s="755"/>
      <c r="AE7" s="756"/>
      <c r="AF7" s="757">
        <v>29</v>
      </c>
      <c r="AG7" s="758"/>
      <c r="AH7" s="758"/>
      <c r="AI7" s="758"/>
      <c r="AJ7" s="759"/>
      <c r="AK7" s="794" t="s">
        <v>532</v>
      </c>
      <c r="AL7" s="795"/>
      <c r="AM7" s="795"/>
      <c r="AN7" s="795"/>
      <c r="AO7" s="795"/>
      <c r="AP7" s="795">
        <v>3543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3562</v>
      </c>
      <c r="R23" s="814"/>
      <c r="S23" s="814"/>
      <c r="T23" s="814"/>
      <c r="U23" s="814"/>
      <c r="V23" s="814">
        <v>3532</v>
      </c>
      <c r="W23" s="814"/>
      <c r="X23" s="814"/>
      <c r="Y23" s="814"/>
      <c r="Z23" s="814"/>
      <c r="AA23" s="814">
        <v>29</v>
      </c>
      <c r="AB23" s="814"/>
      <c r="AC23" s="814"/>
      <c r="AD23" s="814"/>
      <c r="AE23" s="815"/>
      <c r="AF23" s="816">
        <v>29</v>
      </c>
      <c r="AG23" s="814"/>
      <c r="AH23" s="814"/>
      <c r="AI23" s="814"/>
      <c r="AJ23" s="817"/>
      <c r="AK23" s="818"/>
      <c r="AL23" s="819"/>
      <c r="AM23" s="819"/>
      <c r="AN23" s="819"/>
      <c r="AO23" s="819"/>
      <c r="AP23" s="814">
        <v>3543</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274</v>
      </c>
      <c r="R28" s="843"/>
      <c r="S28" s="843"/>
      <c r="T28" s="843"/>
      <c r="U28" s="843"/>
      <c r="V28" s="843">
        <v>273</v>
      </c>
      <c r="W28" s="843"/>
      <c r="X28" s="843"/>
      <c r="Y28" s="843"/>
      <c r="Z28" s="843"/>
      <c r="AA28" s="843">
        <v>1</v>
      </c>
      <c r="AB28" s="843"/>
      <c r="AC28" s="843"/>
      <c r="AD28" s="843"/>
      <c r="AE28" s="844"/>
      <c r="AF28" s="845">
        <v>1</v>
      </c>
      <c r="AG28" s="843"/>
      <c r="AH28" s="843"/>
      <c r="AI28" s="843"/>
      <c r="AJ28" s="846"/>
      <c r="AK28" s="847">
        <v>61</v>
      </c>
      <c r="AL28" s="838"/>
      <c r="AM28" s="838"/>
      <c r="AN28" s="838"/>
      <c r="AO28" s="838"/>
      <c r="AP28" s="838" t="s">
        <v>532</v>
      </c>
      <c r="AQ28" s="838"/>
      <c r="AR28" s="838"/>
      <c r="AS28" s="838"/>
      <c r="AT28" s="838"/>
      <c r="AU28" s="838" t="s">
        <v>532</v>
      </c>
      <c r="AV28" s="838"/>
      <c r="AW28" s="838"/>
      <c r="AX28" s="838"/>
      <c r="AY28" s="838"/>
      <c r="AZ28" s="839" t="s">
        <v>532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64</v>
      </c>
      <c r="R29" s="779"/>
      <c r="S29" s="779"/>
      <c r="T29" s="779"/>
      <c r="U29" s="779"/>
      <c r="V29" s="779">
        <v>64</v>
      </c>
      <c r="W29" s="779"/>
      <c r="X29" s="779"/>
      <c r="Y29" s="779"/>
      <c r="Z29" s="779"/>
      <c r="AA29" s="779">
        <v>0</v>
      </c>
      <c r="AB29" s="779"/>
      <c r="AC29" s="779"/>
      <c r="AD29" s="779"/>
      <c r="AE29" s="780"/>
      <c r="AF29" s="781">
        <v>0</v>
      </c>
      <c r="AG29" s="782"/>
      <c r="AH29" s="782"/>
      <c r="AI29" s="782"/>
      <c r="AJ29" s="783"/>
      <c r="AK29" s="850">
        <v>32</v>
      </c>
      <c r="AL29" s="851"/>
      <c r="AM29" s="851"/>
      <c r="AN29" s="851"/>
      <c r="AO29" s="851"/>
      <c r="AP29" s="851" t="s">
        <v>532</v>
      </c>
      <c r="AQ29" s="851"/>
      <c r="AR29" s="851"/>
      <c r="AS29" s="851"/>
      <c r="AT29" s="851"/>
      <c r="AU29" s="851" t="s">
        <v>532</v>
      </c>
      <c r="AV29" s="851"/>
      <c r="AW29" s="851"/>
      <c r="AX29" s="851"/>
      <c r="AY29" s="851"/>
      <c r="AZ29" s="852" t="s">
        <v>532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363</v>
      </c>
      <c r="R30" s="779"/>
      <c r="S30" s="779"/>
      <c r="T30" s="779"/>
      <c r="U30" s="779"/>
      <c r="V30" s="779">
        <v>362</v>
      </c>
      <c r="W30" s="779"/>
      <c r="X30" s="779"/>
      <c r="Y30" s="779"/>
      <c r="Z30" s="779"/>
      <c r="AA30" s="779">
        <v>1</v>
      </c>
      <c r="AB30" s="779"/>
      <c r="AC30" s="779"/>
      <c r="AD30" s="779"/>
      <c r="AE30" s="780"/>
      <c r="AF30" s="781">
        <v>1</v>
      </c>
      <c r="AG30" s="782"/>
      <c r="AH30" s="782"/>
      <c r="AI30" s="782"/>
      <c r="AJ30" s="783"/>
      <c r="AK30" s="850">
        <v>157</v>
      </c>
      <c r="AL30" s="851"/>
      <c r="AM30" s="851"/>
      <c r="AN30" s="851"/>
      <c r="AO30" s="851"/>
      <c r="AP30" s="851">
        <v>1917</v>
      </c>
      <c r="AQ30" s="851"/>
      <c r="AR30" s="851"/>
      <c r="AS30" s="851"/>
      <c r="AT30" s="851"/>
      <c r="AU30" s="851">
        <v>1041</v>
      </c>
      <c r="AV30" s="851"/>
      <c r="AW30" s="851"/>
      <c r="AX30" s="851"/>
      <c r="AY30" s="851"/>
      <c r="AZ30" s="852" t="s">
        <v>532</v>
      </c>
      <c r="BA30" s="852"/>
      <c r="BB30" s="852"/>
      <c r="BC30" s="852"/>
      <c r="BD30" s="852"/>
      <c r="BE30" s="848" t="s">
        <v>385</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c r="C31" s="776"/>
      <c r="D31" s="776"/>
      <c r="E31" s="776"/>
      <c r="F31" s="776"/>
      <c r="G31" s="776"/>
      <c r="H31" s="776"/>
      <c r="I31" s="776"/>
      <c r="J31" s="776"/>
      <c r="K31" s="776"/>
      <c r="L31" s="776"/>
      <c r="M31" s="776"/>
      <c r="N31" s="776"/>
      <c r="O31" s="776"/>
      <c r="P31" s="777"/>
      <c r="Q31" s="778"/>
      <c r="R31" s="779"/>
      <c r="S31" s="779"/>
      <c r="T31" s="779"/>
      <c r="U31" s="779"/>
      <c r="V31" s="779"/>
      <c r="W31" s="779"/>
      <c r="X31" s="779"/>
      <c r="Y31" s="779"/>
      <c r="Z31" s="779"/>
      <c r="AA31" s="779"/>
      <c r="AB31" s="779"/>
      <c r="AC31" s="779"/>
      <c r="AD31" s="779"/>
      <c r="AE31" s="780"/>
      <c r="AF31" s="781"/>
      <c r="AG31" s="782"/>
      <c r="AH31" s="782"/>
      <c r="AI31" s="782"/>
      <c r="AJ31" s="783"/>
      <c r="AK31" s="850"/>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390</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527</v>
      </c>
      <c r="C68" s="890"/>
      <c r="D68" s="890"/>
      <c r="E68" s="890"/>
      <c r="F68" s="890"/>
      <c r="G68" s="890"/>
      <c r="H68" s="890"/>
      <c r="I68" s="890"/>
      <c r="J68" s="890"/>
      <c r="K68" s="890"/>
      <c r="L68" s="890"/>
      <c r="M68" s="890"/>
      <c r="N68" s="890"/>
      <c r="O68" s="890"/>
      <c r="P68" s="891"/>
      <c r="Q68" s="892">
        <v>188</v>
      </c>
      <c r="R68" s="886"/>
      <c r="S68" s="886"/>
      <c r="T68" s="886"/>
      <c r="U68" s="886"/>
      <c r="V68" s="886">
        <v>181</v>
      </c>
      <c r="W68" s="886"/>
      <c r="X68" s="886"/>
      <c r="Y68" s="886"/>
      <c r="Z68" s="886"/>
      <c r="AA68" s="886">
        <f>Q68-V68</f>
        <v>7</v>
      </c>
      <c r="AB68" s="886"/>
      <c r="AC68" s="886"/>
      <c r="AD68" s="886"/>
      <c r="AE68" s="886"/>
      <c r="AF68" s="886">
        <v>7</v>
      </c>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528</v>
      </c>
      <c r="C69" s="894"/>
      <c r="D69" s="894"/>
      <c r="E69" s="894"/>
      <c r="F69" s="894"/>
      <c r="G69" s="894"/>
      <c r="H69" s="894"/>
      <c r="I69" s="894"/>
      <c r="J69" s="894"/>
      <c r="K69" s="894"/>
      <c r="L69" s="894"/>
      <c r="M69" s="894"/>
      <c r="N69" s="894"/>
      <c r="O69" s="894"/>
      <c r="P69" s="895"/>
      <c r="Q69" s="896">
        <v>95</v>
      </c>
      <c r="R69" s="851"/>
      <c r="S69" s="851"/>
      <c r="T69" s="851"/>
      <c r="U69" s="851"/>
      <c r="V69" s="851">
        <v>93</v>
      </c>
      <c r="W69" s="851"/>
      <c r="X69" s="851"/>
      <c r="Y69" s="851"/>
      <c r="Z69" s="851"/>
      <c r="AA69" s="897">
        <f t="shared" ref="AA69:AA72" si="0">Q69-V69</f>
        <v>2</v>
      </c>
      <c r="AB69" s="898"/>
      <c r="AC69" s="898"/>
      <c r="AD69" s="898"/>
      <c r="AE69" s="850"/>
      <c r="AF69" s="851">
        <v>2</v>
      </c>
      <c r="AG69" s="851"/>
      <c r="AH69" s="851"/>
      <c r="AI69" s="851"/>
      <c r="AJ69" s="851"/>
      <c r="AK69" s="851"/>
      <c r="AL69" s="851"/>
      <c r="AM69" s="851"/>
      <c r="AN69" s="851"/>
      <c r="AO69" s="851"/>
      <c r="AP69" s="851"/>
      <c r="AQ69" s="851"/>
      <c r="AR69" s="851"/>
      <c r="AS69" s="851"/>
      <c r="AT69" s="851"/>
      <c r="AU69" s="851"/>
      <c r="AV69" s="851"/>
      <c r="AW69" s="851"/>
      <c r="AX69" s="851"/>
      <c r="AY69" s="851"/>
      <c r="AZ69" s="899"/>
      <c r="BA69" s="899"/>
      <c r="BB69" s="899"/>
      <c r="BC69" s="899"/>
      <c r="BD69" s="900"/>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529</v>
      </c>
      <c r="C70" s="894"/>
      <c r="D70" s="894"/>
      <c r="E70" s="894"/>
      <c r="F70" s="894"/>
      <c r="G70" s="894"/>
      <c r="H70" s="894"/>
      <c r="I70" s="894"/>
      <c r="J70" s="894"/>
      <c r="K70" s="894"/>
      <c r="L70" s="894"/>
      <c r="M70" s="894"/>
      <c r="N70" s="894"/>
      <c r="O70" s="894"/>
      <c r="P70" s="895"/>
      <c r="Q70" s="896">
        <v>1981</v>
      </c>
      <c r="R70" s="851"/>
      <c r="S70" s="851"/>
      <c r="T70" s="851"/>
      <c r="U70" s="851"/>
      <c r="V70" s="851">
        <v>1938</v>
      </c>
      <c r="W70" s="851"/>
      <c r="X70" s="851"/>
      <c r="Y70" s="851"/>
      <c r="Z70" s="851"/>
      <c r="AA70" s="897">
        <f t="shared" si="0"/>
        <v>43</v>
      </c>
      <c r="AB70" s="898"/>
      <c r="AC70" s="898"/>
      <c r="AD70" s="898"/>
      <c r="AE70" s="850"/>
      <c r="AF70" s="851">
        <v>43</v>
      </c>
      <c r="AG70" s="851"/>
      <c r="AH70" s="851"/>
      <c r="AI70" s="851"/>
      <c r="AJ70" s="851"/>
      <c r="AK70" s="851"/>
      <c r="AL70" s="851"/>
      <c r="AM70" s="851"/>
      <c r="AN70" s="851"/>
      <c r="AO70" s="851"/>
      <c r="AP70" s="851">
        <v>1941</v>
      </c>
      <c r="AQ70" s="851"/>
      <c r="AR70" s="851"/>
      <c r="AS70" s="851"/>
      <c r="AT70" s="851"/>
      <c r="AU70" s="851"/>
      <c r="AV70" s="851"/>
      <c r="AW70" s="851"/>
      <c r="AX70" s="851"/>
      <c r="AY70" s="851"/>
      <c r="AZ70" s="899"/>
      <c r="BA70" s="899"/>
      <c r="BB70" s="899"/>
      <c r="BC70" s="899"/>
      <c r="BD70" s="900"/>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530</v>
      </c>
      <c r="C71" s="894"/>
      <c r="D71" s="894"/>
      <c r="E71" s="894"/>
      <c r="F71" s="894"/>
      <c r="G71" s="894"/>
      <c r="H71" s="894"/>
      <c r="I71" s="894"/>
      <c r="J71" s="894"/>
      <c r="K71" s="894"/>
      <c r="L71" s="894"/>
      <c r="M71" s="894"/>
      <c r="N71" s="894"/>
      <c r="O71" s="894"/>
      <c r="P71" s="895"/>
      <c r="Q71" s="896">
        <v>1235</v>
      </c>
      <c r="R71" s="851"/>
      <c r="S71" s="851"/>
      <c r="T71" s="851"/>
      <c r="U71" s="851"/>
      <c r="V71" s="851">
        <v>1187</v>
      </c>
      <c r="W71" s="851"/>
      <c r="X71" s="851"/>
      <c r="Y71" s="851"/>
      <c r="Z71" s="851"/>
      <c r="AA71" s="897">
        <f t="shared" si="0"/>
        <v>48</v>
      </c>
      <c r="AB71" s="898"/>
      <c r="AC71" s="898"/>
      <c r="AD71" s="898"/>
      <c r="AE71" s="850"/>
      <c r="AF71" s="851">
        <v>48</v>
      </c>
      <c r="AG71" s="851"/>
      <c r="AH71" s="851"/>
      <c r="AI71" s="851"/>
      <c r="AJ71" s="851"/>
      <c r="AK71" s="851"/>
      <c r="AL71" s="851"/>
      <c r="AM71" s="851"/>
      <c r="AN71" s="851"/>
      <c r="AO71" s="851"/>
      <c r="AP71" s="851">
        <v>796</v>
      </c>
      <c r="AQ71" s="851"/>
      <c r="AR71" s="851"/>
      <c r="AS71" s="851"/>
      <c r="AT71" s="851"/>
      <c r="AU71" s="851"/>
      <c r="AV71" s="851"/>
      <c r="AW71" s="851"/>
      <c r="AX71" s="851"/>
      <c r="AY71" s="851"/>
      <c r="AZ71" s="899"/>
      <c r="BA71" s="899"/>
      <c r="BB71" s="899"/>
      <c r="BC71" s="899"/>
      <c r="BD71" s="900"/>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531</v>
      </c>
      <c r="C72" s="894"/>
      <c r="D72" s="894"/>
      <c r="E72" s="894"/>
      <c r="F72" s="894"/>
      <c r="G72" s="894"/>
      <c r="H72" s="894"/>
      <c r="I72" s="894"/>
      <c r="J72" s="894"/>
      <c r="K72" s="894"/>
      <c r="L72" s="894"/>
      <c r="M72" s="894"/>
      <c r="N72" s="894"/>
      <c r="O72" s="894"/>
      <c r="P72" s="895"/>
      <c r="Q72" s="896">
        <v>12</v>
      </c>
      <c r="R72" s="851"/>
      <c r="S72" s="851"/>
      <c r="T72" s="851"/>
      <c r="U72" s="851"/>
      <c r="V72" s="851">
        <v>11</v>
      </c>
      <c r="W72" s="851"/>
      <c r="X72" s="851"/>
      <c r="Y72" s="851"/>
      <c r="Z72" s="851"/>
      <c r="AA72" s="897">
        <f t="shared" si="0"/>
        <v>1</v>
      </c>
      <c r="AB72" s="898"/>
      <c r="AC72" s="898"/>
      <c r="AD72" s="898"/>
      <c r="AE72" s="850"/>
      <c r="AF72" s="851">
        <v>1</v>
      </c>
      <c r="AG72" s="851"/>
      <c r="AH72" s="851"/>
      <c r="AI72" s="851"/>
      <c r="AJ72" s="851"/>
      <c r="AK72" s="851"/>
      <c r="AL72" s="851"/>
      <c r="AM72" s="851"/>
      <c r="AN72" s="851"/>
      <c r="AO72" s="851"/>
      <c r="AP72" s="851"/>
      <c r="AQ72" s="851"/>
      <c r="AR72" s="851"/>
      <c r="AS72" s="851"/>
      <c r="AT72" s="851"/>
      <c r="AU72" s="851"/>
      <c r="AV72" s="851"/>
      <c r="AW72" s="851"/>
      <c r="AX72" s="851"/>
      <c r="AY72" s="851"/>
      <c r="AZ72" s="899"/>
      <c r="BA72" s="899"/>
      <c r="BB72" s="899"/>
      <c r="BC72" s="899"/>
      <c r="BD72" s="900"/>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9"/>
      <c r="BA73" s="899"/>
      <c r="BB73" s="899"/>
      <c r="BC73" s="899"/>
      <c r="BD73" s="900"/>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9"/>
      <c r="BA74" s="899"/>
      <c r="BB74" s="899"/>
      <c r="BC74" s="899"/>
      <c r="BD74" s="900"/>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901"/>
      <c r="R75" s="898"/>
      <c r="S75" s="898"/>
      <c r="T75" s="898"/>
      <c r="U75" s="850"/>
      <c r="V75" s="897"/>
      <c r="W75" s="898"/>
      <c r="X75" s="898"/>
      <c r="Y75" s="898"/>
      <c r="Z75" s="850"/>
      <c r="AA75" s="897"/>
      <c r="AB75" s="898"/>
      <c r="AC75" s="898"/>
      <c r="AD75" s="898"/>
      <c r="AE75" s="850"/>
      <c r="AF75" s="897"/>
      <c r="AG75" s="898"/>
      <c r="AH75" s="898"/>
      <c r="AI75" s="898"/>
      <c r="AJ75" s="850"/>
      <c r="AK75" s="897"/>
      <c r="AL75" s="898"/>
      <c r="AM75" s="898"/>
      <c r="AN75" s="898"/>
      <c r="AO75" s="850"/>
      <c r="AP75" s="897"/>
      <c r="AQ75" s="898"/>
      <c r="AR75" s="898"/>
      <c r="AS75" s="898"/>
      <c r="AT75" s="850"/>
      <c r="AU75" s="897"/>
      <c r="AV75" s="898"/>
      <c r="AW75" s="898"/>
      <c r="AX75" s="898"/>
      <c r="AY75" s="850"/>
      <c r="AZ75" s="899"/>
      <c r="BA75" s="899"/>
      <c r="BB75" s="899"/>
      <c r="BC75" s="899"/>
      <c r="BD75" s="900"/>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901"/>
      <c r="R76" s="898"/>
      <c r="S76" s="898"/>
      <c r="T76" s="898"/>
      <c r="U76" s="850"/>
      <c r="V76" s="897"/>
      <c r="W76" s="898"/>
      <c r="X76" s="898"/>
      <c r="Y76" s="898"/>
      <c r="Z76" s="850"/>
      <c r="AA76" s="897"/>
      <c r="AB76" s="898"/>
      <c r="AC76" s="898"/>
      <c r="AD76" s="898"/>
      <c r="AE76" s="850"/>
      <c r="AF76" s="897"/>
      <c r="AG76" s="898"/>
      <c r="AH76" s="898"/>
      <c r="AI76" s="898"/>
      <c r="AJ76" s="850"/>
      <c r="AK76" s="897"/>
      <c r="AL76" s="898"/>
      <c r="AM76" s="898"/>
      <c r="AN76" s="898"/>
      <c r="AO76" s="850"/>
      <c r="AP76" s="897"/>
      <c r="AQ76" s="898"/>
      <c r="AR76" s="898"/>
      <c r="AS76" s="898"/>
      <c r="AT76" s="850"/>
      <c r="AU76" s="897"/>
      <c r="AV76" s="898"/>
      <c r="AW76" s="898"/>
      <c r="AX76" s="898"/>
      <c r="AY76" s="850"/>
      <c r="AZ76" s="899"/>
      <c r="BA76" s="899"/>
      <c r="BB76" s="899"/>
      <c r="BC76" s="899"/>
      <c r="BD76" s="900"/>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901"/>
      <c r="R77" s="898"/>
      <c r="S77" s="898"/>
      <c r="T77" s="898"/>
      <c r="U77" s="850"/>
      <c r="V77" s="897"/>
      <c r="W77" s="898"/>
      <c r="X77" s="898"/>
      <c r="Y77" s="898"/>
      <c r="Z77" s="850"/>
      <c r="AA77" s="897"/>
      <c r="AB77" s="898"/>
      <c r="AC77" s="898"/>
      <c r="AD77" s="898"/>
      <c r="AE77" s="850"/>
      <c r="AF77" s="897"/>
      <c r="AG77" s="898"/>
      <c r="AH77" s="898"/>
      <c r="AI77" s="898"/>
      <c r="AJ77" s="850"/>
      <c r="AK77" s="897"/>
      <c r="AL77" s="898"/>
      <c r="AM77" s="898"/>
      <c r="AN77" s="898"/>
      <c r="AO77" s="850"/>
      <c r="AP77" s="897"/>
      <c r="AQ77" s="898"/>
      <c r="AR77" s="898"/>
      <c r="AS77" s="898"/>
      <c r="AT77" s="850"/>
      <c r="AU77" s="897"/>
      <c r="AV77" s="898"/>
      <c r="AW77" s="898"/>
      <c r="AX77" s="898"/>
      <c r="AY77" s="850"/>
      <c r="AZ77" s="899"/>
      <c r="BA77" s="899"/>
      <c r="BB77" s="899"/>
      <c r="BC77" s="899"/>
      <c r="BD77" s="900"/>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9"/>
      <c r="BA78" s="899"/>
      <c r="BB78" s="899"/>
      <c r="BC78" s="899"/>
      <c r="BD78" s="900"/>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9"/>
      <c r="BA79" s="899"/>
      <c r="BB79" s="899"/>
      <c r="BC79" s="899"/>
      <c r="BD79" s="900"/>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9"/>
      <c r="BA80" s="899"/>
      <c r="BB80" s="899"/>
      <c r="BC80" s="899"/>
      <c r="BD80" s="900"/>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9"/>
      <c r="BA81" s="899"/>
      <c r="BB81" s="899"/>
      <c r="BC81" s="899"/>
      <c r="BD81" s="900"/>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9"/>
      <c r="BA82" s="899"/>
      <c r="BB82" s="899"/>
      <c r="BC82" s="899"/>
      <c r="BD82" s="900"/>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290</v>
      </c>
      <c r="AG109" s="915"/>
      <c r="AH109" s="915"/>
      <c r="AI109" s="915"/>
      <c r="AJ109" s="916"/>
      <c r="AK109" s="914" t="s">
        <v>289</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290</v>
      </c>
      <c r="BW109" s="915"/>
      <c r="BX109" s="915"/>
      <c r="BY109" s="915"/>
      <c r="BZ109" s="916"/>
      <c r="CA109" s="914" t="s">
        <v>289</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290</v>
      </c>
      <c r="DM109" s="915"/>
      <c r="DN109" s="915"/>
      <c r="DO109" s="915"/>
      <c r="DP109" s="916"/>
      <c r="DQ109" s="914" t="s">
        <v>289</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469347</v>
      </c>
      <c r="AB110" s="922"/>
      <c r="AC110" s="922"/>
      <c r="AD110" s="922"/>
      <c r="AE110" s="923"/>
      <c r="AF110" s="924">
        <v>480209</v>
      </c>
      <c r="AG110" s="922"/>
      <c r="AH110" s="922"/>
      <c r="AI110" s="922"/>
      <c r="AJ110" s="923"/>
      <c r="AK110" s="924">
        <v>475491</v>
      </c>
      <c r="AL110" s="922"/>
      <c r="AM110" s="922"/>
      <c r="AN110" s="922"/>
      <c r="AO110" s="923"/>
      <c r="AP110" s="925">
        <v>25.9</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3838430</v>
      </c>
      <c r="BR110" s="957"/>
      <c r="BS110" s="957"/>
      <c r="BT110" s="957"/>
      <c r="BU110" s="957"/>
      <c r="BV110" s="957">
        <v>3713188</v>
      </c>
      <c r="BW110" s="957"/>
      <c r="BX110" s="957"/>
      <c r="BY110" s="957"/>
      <c r="BZ110" s="957"/>
      <c r="CA110" s="957">
        <v>3543029</v>
      </c>
      <c r="CB110" s="957"/>
      <c r="CC110" s="957"/>
      <c r="CD110" s="957"/>
      <c r="CE110" s="957"/>
      <c r="CF110" s="971">
        <v>193</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35288</v>
      </c>
      <c r="BR111" s="950"/>
      <c r="BS111" s="950"/>
      <c r="BT111" s="950"/>
      <c r="BU111" s="950"/>
      <c r="BV111" s="950">
        <v>2700</v>
      </c>
      <c r="BW111" s="950"/>
      <c r="BX111" s="950"/>
      <c r="BY111" s="950"/>
      <c r="BZ111" s="950"/>
      <c r="CA111" s="950">
        <v>2022</v>
      </c>
      <c r="CB111" s="950"/>
      <c r="CC111" s="950"/>
      <c r="CD111" s="950"/>
      <c r="CE111" s="950"/>
      <c r="CF111" s="944">
        <v>0.1</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1147891</v>
      </c>
      <c r="BR112" s="950"/>
      <c r="BS112" s="950"/>
      <c r="BT112" s="950"/>
      <c r="BU112" s="950"/>
      <c r="BV112" s="950">
        <v>1086142</v>
      </c>
      <c r="BW112" s="950"/>
      <c r="BX112" s="950"/>
      <c r="BY112" s="950"/>
      <c r="BZ112" s="950"/>
      <c r="CA112" s="950">
        <v>1040997</v>
      </c>
      <c r="CB112" s="950"/>
      <c r="CC112" s="950"/>
      <c r="CD112" s="950"/>
      <c r="CE112" s="950"/>
      <c r="CF112" s="944">
        <v>56.7</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27988</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82733</v>
      </c>
      <c r="AB113" s="964"/>
      <c r="AC113" s="964"/>
      <c r="AD113" s="964"/>
      <c r="AE113" s="965"/>
      <c r="AF113" s="966">
        <v>72885</v>
      </c>
      <c r="AG113" s="964"/>
      <c r="AH113" s="964"/>
      <c r="AI113" s="964"/>
      <c r="AJ113" s="965"/>
      <c r="AK113" s="966">
        <v>79053</v>
      </c>
      <c r="AL113" s="964"/>
      <c r="AM113" s="964"/>
      <c r="AN113" s="964"/>
      <c r="AO113" s="965"/>
      <c r="AP113" s="967">
        <v>4.3</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221752</v>
      </c>
      <c r="BR113" s="950"/>
      <c r="BS113" s="950"/>
      <c r="BT113" s="950"/>
      <c r="BU113" s="950"/>
      <c r="BV113" s="950">
        <v>217756</v>
      </c>
      <c r="BW113" s="950"/>
      <c r="BX113" s="950"/>
      <c r="BY113" s="950"/>
      <c r="BZ113" s="950"/>
      <c r="CA113" s="950">
        <v>198285</v>
      </c>
      <c r="CB113" s="950"/>
      <c r="CC113" s="950"/>
      <c r="CD113" s="950"/>
      <c r="CE113" s="950"/>
      <c r="CF113" s="944">
        <v>10.8</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16716</v>
      </c>
      <c r="AB114" s="989"/>
      <c r="AC114" s="989"/>
      <c r="AD114" s="989"/>
      <c r="AE114" s="990"/>
      <c r="AF114" s="991">
        <v>22126</v>
      </c>
      <c r="AG114" s="989"/>
      <c r="AH114" s="989"/>
      <c r="AI114" s="989"/>
      <c r="AJ114" s="990"/>
      <c r="AK114" s="991">
        <v>22122</v>
      </c>
      <c r="AL114" s="989"/>
      <c r="AM114" s="989"/>
      <c r="AN114" s="989"/>
      <c r="AO114" s="990"/>
      <c r="AP114" s="992">
        <v>1.2</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758763</v>
      </c>
      <c r="BR114" s="950"/>
      <c r="BS114" s="950"/>
      <c r="BT114" s="950"/>
      <c r="BU114" s="950"/>
      <c r="BV114" s="950">
        <v>731847</v>
      </c>
      <c r="BW114" s="950"/>
      <c r="BX114" s="950"/>
      <c r="BY114" s="950"/>
      <c r="BZ114" s="950"/>
      <c r="CA114" s="950">
        <v>713899</v>
      </c>
      <c r="CB114" s="950"/>
      <c r="CC114" s="950"/>
      <c r="CD114" s="950"/>
      <c r="CE114" s="950"/>
      <c r="CF114" s="944">
        <v>38.9</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38032</v>
      </c>
      <c r="AB115" s="964"/>
      <c r="AC115" s="964"/>
      <c r="AD115" s="964"/>
      <c r="AE115" s="965"/>
      <c r="AF115" s="966">
        <v>37656</v>
      </c>
      <c r="AG115" s="964"/>
      <c r="AH115" s="964"/>
      <c r="AI115" s="964"/>
      <c r="AJ115" s="965"/>
      <c r="AK115" s="966">
        <v>814</v>
      </c>
      <c r="AL115" s="964"/>
      <c r="AM115" s="964"/>
      <c r="AN115" s="964"/>
      <c r="AO115" s="965"/>
      <c r="AP115" s="967">
        <v>0</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7300</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606828</v>
      </c>
      <c r="AB117" s="1007"/>
      <c r="AC117" s="1007"/>
      <c r="AD117" s="1007"/>
      <c r="AE117" s="1008"/>
      <c r="AF117" s="1009">
        <v>612876</v>
      </c>
      <c r="AG117" s="1007"/>
      <c r="AH117" s="1007"/>
      <c r="AI117" s="1007"/>
      <c r="AJ117" s="1008"/>
      <c r="AK117" s="1009">
        <v>577480</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290</v>
      </c>
      <c r="AG118" s="915"/>
      <c r="AH118" s="915"/>
      <c r="AI118" s="915"/>
      <c r="AJ118" s="916"/>
      <c r="AK118" s="914" t="s">
        <v>289</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431</v>
      </c>
      <c r="BP119" s="1036"/>
      <c r="BQ119" s="1027">
        <v>6002124</v>
      </c>
      <c r="BR119" s="1028"/>
      <c r="BS119" s="1028"/>
      <c r="BT119" s="1028"/>
      <c r="BU119" s="1028"/>
      <c r="BV119" s="1028">
        <v>5751633</v>
      </c>
      <c r="BW119" s="1028"/>
      <c r="BX119" s="1028"/>
      <c r="BY119" s="1028"/>
      <c r="BZ119" s="1028"/>
      <c r="CA119" s="1028">
        <v>5498232</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v>2700</v>
      </c>
      <c r="DM119" s="1014"/>
      <c r="DN119" s="1014"/>
      <c r="DO119" s="1014"/>
      <c r="DP119" s="1015"/>
      <c r="DQ119" s="1013">
        <v>2022</v>
      </c>
      <c r="DR119" s="1014"/>
      <c r="DS119" s="1014"/>
      <c r="DT119" s="1014"/>
      <c r="DU119" s="1015"/>
      <c r="DV119" s="1016">
        <v>0.1</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1539988</v>
      </c>
      <c r="BR120" s="957"/>
      <c r="BS120" s="957"/>
      <c r="BT120" s="957"/>
      <c r="BU120" s="957"/>
      <c r="BV120" s="957">
        <v>1702597</v>
      </c>
      <c r="BW120" s="957"/>
      <c r="BX120" s="957"/>
      <c r="BY120" s="957"/>
      <c r="BZ120" s="957"/>
      <c r="CA120" s="957">
        <v>1854163</v>
      </c>
      <c r="CB120" s="957"/>
      <c r="CC120" s="957"/>
      <c r="CD120" s="957"/>
      <c r="CE120" s="957"/>
      <c r="CF120" s="971">
        <v>101</v>
      </c>
      <c r="CG120" s="972"/>
      <c r="CH120" s="972"/>
      <c r="CI120" s="972"/>
      <c r="CJ120" s="972"/>
      <c r="CK120" s="1037" t="s">
        <v>435</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1147891</v>
      </c>
      <c r="DH120" s="957"/>
      <c r="DI120" s="957"/>
      <c r="DJ120" s="957"/>
      <c r="DK120" s="957"/>
      <c r="DL120" s="957">
        <v>1086142</v>
      </c>
      <c r="DM120" s="957"/>
      <c r="DN120" s="957"/>
      <c r="DO120" s="957"/>
      <c r="DP120" s="957"/>
      <c r="DQ120" s="957">
        <v>1040997</v>
      </c>
      <c r="DR120" s="957"/>
      <c r="DS120" s="957"/>
      <c r="DT120" s="957"/>
      <c r="DU120" s="957"/>
      <c r="DV120" s="958">
        <v>56.7</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29387</v>
      </c>
      <c r="AB121" s="989"/>
      <c r="AC121" s="989"/>
      <c r="AD121" s="989"/>
      <c r="AE121" s="990"/>
      <c r="AF121" s="991">
        <v>29387</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946063</v>
      </c>
      <c r="BR121" s="950"/>
      <c r="BS121" s="950"/>
      <c r="BT121" s="950"/>
      <c r="BU121" s="950"/>
      <c r="BV121" s="950">
        <v>889291</v>
      </c>
      <c r="BW121" s="950"/>
      <c r="BX121" s="950"/>
      <c r="BY121" s="950"/>
      <c r="BZ121" s="950"/>
      <c r="CA121" s="950">
        <v>742508</v>
      </c>
      <c r="CB121" s="950"/>
      <c r="CC121" s="950"/>
      <c r="CD121" s="950"/>
      <c r="CE121" s="950"/>
      <c r="CF121" s="944">
        <v>40.5</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t="s">
        <v>113</v>
      </c>
      <c r="DH121" s="950"/>
      <c r="DI121" s="950"/>
      <c r="DJ121" s="950"/>
      <c r="DK121" s="950"/>
      <c r="DL121" s="950" t="s">
        <v>113</v>
      </c>
      <c r="DM121" s="950"/>
      <c r="DN121" s="950"/>
      <c r="DO121" s="950"/>
      <c r="DP121" s="950"/>
      <c r="DQ121" s="950" t="s">
        <v>113</v>
      </c>
      <c r="DR121" s="950"/>
      <c r="DS121" s="950"/>
      <c r="DT121" s="950"/>
      <c r="DU121" s="950"/>
      <c r="DV121" s="951" t="s">
        <v>113</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3015097</v>
      </c>
      <c r="BR122" s="1028"/>
      <c r="BS122" s="1028"/>
      <c r="BT122" s="1028"/>
      <c r="BU122" s="1028"/>
      <c r="BV122" s="1028">
        <v>3034309</v>
      </c>
      <c r="BW122" s="1028"/>
      <c r="BX122" s="1028"/>
      <c r="BY122" s="1028"/>
      <c r="BZ122" s="1028"/>
      <c r="CA122" s="1028">
        <v>2933898</v>
      </c>
      <c r="CB122" s="1028"/>
      <c r="CC122" s="1028"/>
      <c r="CD122" s="1028"/>
      <c r="CE122" s="1028"/>
      <c r="CF122" s="1048">
        <v>159.80000000000001</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7300</v>
      </c>
      <c r="AB123" s="989"/>
      <c r="AC123" s="989"/>
      <c r="AD123" s="989"/>
      <c r="AE123" s="990"/>
      <c r="AF123" s="991">
        <v>7300</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439</v>
      </c>
      <c r="BP123" s="1036"/>
      <c r="BQ123" s="1095">
        <v>5501148</v>
      </c>
      <c r="BR123" s="1096"/>
      <c r="BS123" s="1096"/>
      <c r="BT123" s="1096"/>
      <c r="BU123" s="1096"/>
      <c r="BV123" s="1096">
        <v>5626197</v>
      </c>
      <c r="BW123" s="1096"/>
      <c r="BX123" s="1096"/>
      <c r="BY123" s="1096"/>
      <c r="BZ123" s="1096"/>
      <c r="CA123" s="1096">
        <v>5530569</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27.4</v>
      </c>
      <c r="BR124" s="1058"/>
      <c r="BS124" s="1058"/>
      <c r="BT124" s="1058"/>
      <c r="BU124" s="1058"/>
      <c r="BV124" s="1058">
        <v>6.6</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1345</v>
      </c>
      <c r="AB126" s="989"/>
      <c r="AC126" s="989"/>
      <c r="AD126" s="989"/>
      <c r="AE126" s="990"/>
      <c r="AF126" s="991">
        <v>969</v>
      </c>
      <c r="AG126" s="989"/>
      <c r="AH126" s="989"/>
      <c r="AI126" s="989"/>
      <c r="AJ126" s="990"/>
      <c r="AK126" s="991">
        <v>814</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53323</v>
      </c>
      <c r="AB128" s="1078"/>
      <c r="AC128" s="1078"/>
      <c r="AD128" s="1078"/>
      <c r="AE128" s="1079"/>
      <c r="AF128" s="1080">
        <v>54912</v>
      </c>
      <c r="AG128" s="1078"/>
      <c r="AH128" s="1078"/>
      <c r="AI128" s="1078"/>
      <c r="AJ128" s="1079"/>
      <c r="AK128" s="1080">
        <v>50198</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2185980</v>
      </c>
      <c r="AB129" s="989"/>
      <c r="AC129" s="989"/>
      <c r="AD129" s="989"/>
      <c r="AE129" s="990"/>
      <c r="AF129" s="991">
        <v>2251265</v>
      </c>
      <c r="AG129" s="989"/>
      <c r="AH129" s="989"/>
      <c r="AI129" s="989"/>
      <c r="AJ129" s="990"/>
      <c r="AK129" s="991">
        <v>2199701</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362662</v>
      </c>
      <c r="AB130" s="989"/>
      <c r="AC130" s="989"/>
      <c r="AD130" s="989"/>
      <c r="AE130" s="990"/>
      <c r="AF130" s="991">
        <v>356851</v>
      </c>
      <c r="AG130" s="989"/>
      <c r="AH130" s="989"/>
      <c r="AI130" s="989"/>
      <c r="AJ130" s="990"/>
      <c r="AK130" s="991">
        <v>364089</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9.9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1823318</v>
      </c>
      <c r="AB131" s="1014"/>
      <c r="AC131" s="1014"/>
      <c r="AD131" s="1014"/>
      <c r="AE131" s="1015"/>
      <c r="AF131" s="1013">
        <v>1894414</v>
      </c>
      <c r="AG131" s="1014"/>
      <c r="AH131" s="1014"/>
      <c r="AI131" s="1014"/>
      <c r="AJ131" s="1015"/>
      <c r="AK131" s="1013">
        <v>1835612</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10.466797339999999</v>
      </c>
      <c r="AB132" s="1130"/>
      <c r="AC132" s="1130"/>
      <c r="AD132" s="1130"/>
      <c r="AE132" s="1131"/>
      <c r="AF132" s="1132">
        <v>10.616106090000001</v>
      </c>
      <c r="AG132" s="1130"/>
      <c r="AH132" s="1130"/>
      <c r="AI132" s="1130"/>
      <c r="AJ132" s="1131"/>
      <c r="AK132" s="1132">
        <v>8.8903864220000006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11.5</v>
      </c>
      <c r="AB133" s="1113"/>
      <c r="AC133" s="1113"/>
      <c r="AD133" s="1113"/>
      <c r="AE133" s="1114"/>
      <c r="AF133" s="1112">
        <v>10.7</v>
      </c>
      <c r="AG133" s="1113"/>
      <c r="AH133" s="1113"/>
      <c r="AI133" s="1113"/>
      <c r="AJ133" s="1114"/>
      <c r="AK133" s="1112">
        <v>9.9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548081</v>
      </c>
      <c r="L9" s="266">
        <v>161580</v>
      </c>
      <c r="M9" s="267">
        <v>189696</v>
      </c>
      <c r="N9" s="268">
        <v>-14.8</v>
      </c>
    </row>
    <row r="10" spans="1:16" x14ac:dyDescent="0.15">
      <c r="A10" s="250"/>
      <c r="B10" s="246"/>
      <c r="C10" s="246"/>
      <c r="D10" s="246"/>
      <c r="E10" s="246"/>
      <c r="F10" s="246"/>
      <c r="G10" s="1152" t="s">
        <v>473</v>
      </c>
      <c r="H10" s="1153"/>
      <c r="I10" s="1153"/>
      <c r="J10" s="1154"/>
      <c r="K10" s="269">
        <v>45779</v>
      </c>
      <c r="L10" s="270">
        <v>13496</v>
      </c>
      <c r="M10" s="271">
        <v>21936</v>
      </c>
      <c r="N10" s="272">
        <v>-38.5</v>
      </c>
    </row>
    <row r="11" spans="1:16" ht="13.5" customHeight="1" x14ac:dyDescent="0.15">
      <c r="A11" s="250"/>
      <c r="B11" s="246"/>
      <c r="C11" s="246"/>
      <c r="D11" s="246"/>
      <c r="E11" s="246"/>
      <c r="F11" s="246"/>
      <c r="G11" s="1152" t="s">
        <v>474</v>
      </c>
      <c r="H11" s="1153"/>
      <c r="I11" s="1153"/>
      <c r="J11" s="1154"/>
      <c r="K11" s="269">
        <v>134097</v>
      </c>
      <c r="L11" s="270">
        <v>39533</v>
      </c>
      <c r="M11" s="271">
        <v>29437</v>
      </c>
      <c r="N11" s="272">
        <v>34.299999999999997</v>
      </c>
    </row>
    <row r="12" spans="1:16" ht="13.5" customHeight="1" x14ac:dyDescent="0.15">
      <c r="A12" s="250"/>
      <c r="B12" s="246"/>
      <c r="C12" s="246"/>
      <c r="D12" s="246"/>
      <c r="E12" s="246"/>
      <c r="F12" s="246"/>
      <c r="G12" s="1152" t="s">
        <v>475</v>
      </c>
      <c r="H12" s="1153"/>
      <c r="I12" s="1153"/>
      <c r="J12" s="1154"/>
      <c r="K12" s="269" t="s">
        <v>476</v>
      </c>
      <c r="L12" s="270" t="s">
        <v>476</v>
      </c>
      <c r="M12" s="271">
        <v>3160</v>
      </c>
      <c r="N12" s="272" t="s">
        <v>476</v>
      </c>
    </row>
    <row r="13" spans="1:16" ht="13.5" customHeight="1" x14ac:dyDescent="0.15">
      <c r="A13" s="250"/>
      <c r="B13" s="246"/>
      <c r="C13" s="246"/>
      <c r="D13" s="246"/>
      <c r="E13" s="246"/>
      <c r="F13" s="246"/>
      <c r="G13" s="1152" t="s">
        <v>477</v>
      </c>
      <c r="H13" s="1153"/>
      <c r="I13" s="1153"/>
      <c r="J13" s="1154"/>
      <c r="K13" s="269" t="s">
        <v>476</v>
      </c>
      <c r="L13" s="270" t="s">
        <v>476</v>
      </c>
      <c r="M13" s="271" t="s">
        <v>476</v>
      </c>
      <c r="N13" s="272" t="s">
        <v>476</v>
      </c>
    </row>
    <row r="14" spans="1:16" ht="13.5" customHeight="1" x14ac:dyDescent="0.15">
      <c r="A14" s="250"/>
      <c r="B14" s="246"/>
      <c r="C14" s="246"/>
      <c r="D14" s="246"/>
      <c r="E14" s="246"/>
      <c r="F14" s="246"/>
      <c r="G14" s="1152" t="s">
        <v>478</v>
      </c>
      <c r="H14" s="1153"/>
      <c r="I14" s="1153"/>
      <c r="J14" s="1154"/>
      <c r="K14" s="269">
        <v>23344</v>
      </c>
      <c r="L14" s="270">
        <v>6882</v>
      </c>
      <c r="M14" s="271">
        <v>9091</v>
      </c>
      <c r="N14" s="272">
        <v>-24.3</v>
      </c>
    </row>
    <row r="15" spans="1:16" ht="13.5" customHeight="1" x14ac:dyDescent="0.15">
      <c r="A15" s="250"/>
      <c r="B15" s="246"/>
      <c r="C15" s="246"/>
      <c r="D15" s="246"/>
      <c r="E15" s="246"/>
      <c r="F15" s="246"/>
      <c r="G15" s="1152" t="s">
        <v>479</v>
      </c>
      <c r="H15" s="1153"/>
      <c r="I15" s="1153"/>
      <c r="J15" s="1154"/>
      <c r="K15" s="269">
        <v>5200</v>
      </c>
      <c r="L15" s="270">
        <v>1533</v>
      </c>
      <c r="M15" s="271">
        <v>4470</v>
      </c>
      <c r="N15" s="272">
        <v>-65.7</v>
      </c>
    </row>
    <row r="16" spans="1:16" x14ac:dyDescent="0.15">
      <c r="A16" s="250"/>
      <c r="B16" s="246"/>
      <c r="C16" s="246"/>
      <c r="D16" s="246"/>
      <c r="E16" s="246"/>
      <c r="F16" s="246"/>
      <c r="G16" s="1155" t="s">
        <v>480</v>
      </c>
      <c r="H16" s="1156"/>
      <c r="I16" s="1156"/>
      <c r="J16" s="1157"/>
      <c r="K16" s="270">
        <v>-49508</v>
      </c>
      <c r="L16" s="270">
        <v>-14596</v>
      </c>
      <c r="M16" s="271">
        <v>-19414</v>
      </c>
      <c r="N16" s="272">
        <v>-24.8</v>
      </c>
    </row>
    <row r="17" spans="1:16" x14ac:dyDescent="0.15">
      <c r="A17" s="250"/>
      <c r="B17" s="246"/>
      <c r="C17" s="246"/>
      <c r="D17" s="246"/>
      <c r="E17" s="246"/>
      <c r="F17" s="246"/>
      <c r="G17" s="1155" t="s">
        <v>173</v>
      </c>
      <c r="H17" s="1156"/>
      <c r="I17" s="1156"/>
      <c r="J17" s="1157"/>
      <c r="K17" s="270">
        <v>706993</v>
      </c>
      <c r="L17" s="270">
        <v>208430</v>
      </c>
      <c r="M17" s="271">
        <v>238376</v>
      </c>
      <c r="N17" s="272">
        <v>-12.6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19.16</v>
      </c>
      <c r="L21" s="283">
        <v>21.75</v>
      </c>
      <c r="M21" s="284">
        <v>-2.59</v>
      </c>
      <c r="N21" s="251"/>
      <c r="O21" s="285"/>
      <c r="P21" s="281"/>
    </row>
    <row r="22" spans="1:16" s="286" customFormat="1" x14ac:dyDescent="0.15">
      <c r="A22" s="281"/>
      <c r="B22" s="251"/>
      <c r="C22" s="251"/>
      <c r="D22" s="251"/>
      <c r="E22" s="251"/>
      <c r="F22" s="251"/>
      <c r="G22" s="1147" t="s">
        <v>486</v>
      </c>
      <c r="H22" s="1148"/>
      <c r="I22" s="1148"/>
      <c r="J22" s="1149"/>
      <c r="K22" s="287">
        <v>97.5</v>
      </c>
      <c r="L22" s="288">
        <v>95.2</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475491</v>
      </c>
      <c r="L32" s="296">
        <v>140180</v>
      </c>
      <c r="M32" s="297">
        <v>139853</v>
      </c>
      <c r="N32" s="298">
        <v>0.2</v>
      </c>
    </row>
    <row r="33" spans="1:16" ht="13.5" customHeight="1" x14ac:dyDescent="0.15">
      <c r="A33" s="250"/>
      <c r="B33" s="246"/>
      <c r="C33" s="246"/>
      <c r="D33" s="246"/>
      <c r="E33" s="246"/>
      <c r="F33" s="246"/>
      <c r="G33" s="1163" t="s">
        <v>491</v>
      </c>
      <c r="H33" s="1164"/>
      <c r="I33" s="1164"/>
      <c r="J33" s="1165"/>
      <c r="K33" s="296" t="s">
        <v>476</v>
      </c>
      <c r="L33" s="296" t="s">
        <v>476</v>
      </c>
      <c r="M33" s="297" t="s">
        <v>476</v>
      </c>
      <c r="N33" s="298" t="s">
        <v>476</v>
      </c>
    </row>
    <row r="34" spans="1:16" ht="27" customHeight="1" x14ac:dyDescent="0.15">
      <c r="A34" s="250"/>
      <c r="B34" s="246"/>
      <c r="C34" s="246"/>
      <c r="D34" s="246"/>
      <c r="E34" s="246"/>
      <c r="F34" s="246"/>
      <c r="G34" s="1163" t="s">
        <v>492</v>
      </c>
      <c r="H34" s="1164"/>
      <c r="I34" s="1164"/>
      <c r="J34" s="1165"/>
      <c r="K34" s="296" t="s">
        <v>476</v>
      </c>
      <c r="L34" s="296" t="s">
        <v>476</v>
      </c>
      <c r="M34" s="297">
        <v>4</v>
      </c>
      <c r="N34" s="298" t="s">
        <v>476</v>
      </c>
    </row>
    <row r="35" spans="1:16" ht="27" customHeight="1" x14ac:dyDescent="0.15">
      <c r="A35" s="250"/>
      <c r="B35" s="246"/>
      <c r="C35" s="246"/>
      <c r="D35" s="246"/>
      <c r="E35" s="246"/>
      <c r="F35" s="246"/>
      <c r="G35" s="1163" t="s">
        <v>493</v>
      </c>
      <c r="H35" s="1164"/>
      <c r="I35" s="1164"/>
      <c r="J35" s="1165"/>
      <c r="K35" s="296">
        <v>79053</v>
      </c>
      <c r="L35" s="296">
        <v>23306</v>
      </c>
      <c r="M35" s="297">
        <v>31890</v>
      </c>
      <c r="N35" s="298">
        <v>-26.9</v>
      </c>
    </row>
    <row r="36" spans="1:16" ht="27" customHeight="1" x14ac:dyDescent="0.15">
      <c r="A36" s="250"/>
      <c r="B36" s="246"/>
      <c r="C36" s="246"/>
      <c r="D36" s="246"/>
      <c r="E36" s="246"/>
      <c r="F36" s="246"/>
      <c r="G36" s="1163" t="s">
        <v>494</v>
      </c>
      <c r="H36" s="1164"/>
      <c r="I36" s="1164"/>
      <c r="J36" s="1165"/>
      <c r="K36" s="296">
        <v>22122</v>
      </c>
      <c r="L36" s="296">
        <v>6522</v>
      </c>
      <c r="M36" s="297">
        <v>5316</v>
      </c>
      <c r="N36" s="298">
        <v>22.7</v>
      </c>
    </row>
    <row r="37" spans="1:16" ht="13.5" customHeight="1" x14ac:dyDescent="0.15">
      <c r="A37" s="250"/>
      <c r="B37" s="246"/>
      <c r="C37" s="246"/>
      <c r="D37" s="246"/>
      <c r="E37" s="246"/>
      <c r="F37" s="246"/>
      <c r="G37" s="1163" t="s">
        <v>495</v>
      </c>
      <c r="H37" s="1164"/>
      <c r="I37" s="1164"/>
      <c r="J37" s="1165"/>
      <c r="K37" s="296">
        <v>814</v>
      </c>
      <c r="L37" s="296">
        <v>240</v>
      </c>
      <c r="M37" s="297">
        <v>1757</v>
      </c>
      <c r="N37" s="298">
        <v>-86.3</v>
      </c>
    </row>
    <row r="38" spans="1:16" ht="27" customHeight="1" x14ac:dyDescent="0.15">
      <c r="A38" s="250"/>
      <c r="B38" s="246"/>
      <c r="C38" s="246"/>
      <c r="D38" s="246"/>
      <c r="E38" s="246"/>
      <c r="F38" s="246"/>
      <c r="G38" s="1166" t="s">
        <v>496</v>
      </c>
      <c r="H38" s="1167"/>
      <c r="I38" s="1167"/>
      <c r="J38" s="1168"/>
      <c r="K38" s="299" t="s">
        <v>476</v>
      </c>
      <c r="L38" s="299" t="s">
        <v>476</v>
      </c>
      <c r="M38" s="300">
        <v>42</v>
      </c>
      <c r="N38" s="301" t="s">
        <v>476</v>
      </c>
      <c r="O38" s="295"/>
    </row>
    <row r="39" spans="1:16" x14ac:dyDescent="0.15">
      <c r="A39" s="250"/>
      <c r="B39" s="246"/>
      <c r="C39" s="246"/>
      <c r="D39" s="246"/>
      <c r="E39" s="246"/>
      <c r="F39" s="246"/>
      <c r="G39" s="1166" t="s">
        <v>497</v>
      </c>
      <c r="H39" s="1167"/>
      <c r="I39" s="1167"/>
      <c r="J39" s="1168"/>
      <c r="K39" s="302">
        <v>-50198</v>
      </c>
      <c r="L39" s="302">
        <v>-14799</v>
      </c>
      <c r="M39" s="303">
        <v>-8426</v>
      </c>
      <c r="N39" s="304">
        <v>75.599999999999994</v>
      </c>
      <c r="O39" s="295"/>
    </row>
    <row r="40" spans="1:16" ht="27" customHeight="1" x14ac:dyDescent="0.15">
      <c r="A40" s="250"/>
      <c r="B40" s="246"/>
      <c r="C40" s="246"/>
      <c r="D40" s="246"/>
      <c r="E40" s="246"/>
      <c r="F40" s="246"/>
      <c r="G40" s="1163" t="s">
        <v>498</v>
      </c>
      <c r="H40" s="1164"/>
      <c r="I40" s="1164"/>
      <c r="J40" s="1165"/>
      <c r="K40" s="302">
        <v>-364089</v>
      </c>
      <c r="L40" s="302">
        <v>-107338</v>
      </c>
      <c r="M40" s="303">
        <v>-127711</v>
      </c>
      <c r="N40" s="304">
        <v>-16</v>
      </c>
      <c r="O40" s="295"/>
    </row>
    <row r="41" spans="1:16" x14ac:dyDescent="0.15">
      <c r="A41" s="250"/>
      <c r="B41" s="246"/>
      <c r="C41" s="246"/>
      <c r="D41" s="246"/>
      <c r="E41" s="246"/>
      <c r="F41" s="246"/>
      <c r="G41" s="1169" t="s">
        <v>284</v>
      </c>
      <c r="H41" s="1170"/>
      <c r="I41" s="1170"/>
      <c r="J41" s="1171"/>
      <c r="K41" s="296">
        <v>163193</v>
      </c>
      <c r="L41" s="302">
        <v>48111</v>
      </c>
      <c r="M41" s="303">
        <v>42725</v>
      </c>
      <c r="N41" s="304">
        <v>12.6</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515573</v>
      </c>
      <c r="J51" s="322">
        <v>140330</v>
      </c>
      <c r="K51" s="323">
        <v>-11.9</v>
      </c>
      <c r="L51" s="324">
        <v>228305</v>
      </c>
      <c r="M51" s="325">
        <v>5.6</v>
      </c>
      <c r="N51" s="326">
        <v>-17.5</v>
      </c>
    </row>
    <row r="52" spans="1:14" x14ac:dyDescent="0.15">
      <c r="A52" s="250"/>
      <c r="B52" s="246"/>
      <c r="C52" s="246"/>
      <c r="D52" s="246"/>
      <c r="E52" s="246"/>
      <c r="F52" s="246"/>
      <c r="G52" s="327"/>
      <c r="H52" s="328" t="s">
        <v>509</v>
      </c>
      <c r="I52" s="329">
        <v>113762</v>
      </c>
      <c r="J52" s="330">
        <v>30964</v>
      </c>
      <c r="K52" s="331">
        <v>11</v>
      </c>
      <c r="L52" s="332">
        <v>86611</v>
      </c>
      <c r="M52" s="333">
        <v>-20.399999999999999</v>
      </c>
      <c r="N52" s="334">
        <v>31.4</v>
      </c>
    </row>
    <row r="53" spans="1:14" x14ac:dyDescent="0.15">
      <c r="A53" s="250"/>
      <c r="B53" s="246"/>
      <c r="C53" s="246"/>
      <c r="D53" s="246"/>
      <c r="E53" s="246"/>
      <c r="F53" s="246"/>
      <c r="G53" s="312" t="s">
        <v>510</v>
      </c>
      <c r="H53" s="313"/>
      <c r="I53" s="321">
        <v>204788</v>
      </c>
      <c r="J53" s="322">
        <v>56965</v>
      </c>
      <c r="K53" s="323">
        <v>-59.4</v>
      </c>
      <c r="L53" s="324">
        <v>316331</v>
      </c>
      <c r="M53" s="325">
        <v>38.6</v>
      </c>
      <c r="N53" s="326">
        <v>-98</v>
      </c>
    </row>
    <row r="54" spans="1:14" x14ac:dyDescent="0.15">
      <c r="A54" s="250"/>
      <c r="B54" s="246"/>
      <c r="C54" s="246"/>
      <c r="D54" s="246"/>
      <c r="E54" s="246"/>
      <c r="F54" s="246"/>
      <c r="G54" s="327"/>
      <c r="H54" s="328" t="s">
        <v>509</v>
      </c>
      <c r="I54" s="329">
        <v>94525</v>
      </c>
      <c r="J54" s="330">
        <v>26293</v>
      </c>
      <c r="K54" s="331">
        <v>-15.1</v>
      </c>
      <c r="L54" s="332">
        <v>106387</v>
      </c>
      <c r="M54" s="333">
        <v>22.8</v>
      </c>
      <c r="N54" s="334">
        <v>-37.9</v>
      </c>
    </row>
    <row r="55" spans="1:14" x14ac:dyDescent="0.15">
      <c r="A55" s="250"/>
      <c r="B55" s="246"/>
      <c r="C55" s="246"/>
      <c r="D55" s="246"/>
      <c r="E55" s="246"/>
      <c r="F55" s="246"/>
      <c r="G55" s="312" t="s">
        <v>511</v>
      </c>
      <c r="H55" s="313"/>
      <c r="I55" s="321">
        <v>713671</v>
      </c>
      <c r="J55" s="322">
        <v>202863</v>
      </c>
      <c r="K55" s="323">
        <v>256.10000000000002</v>
      </c>
      <c r="L55" s="324">
        <v>333013</v>
      </c>
      <c r="M55" s="325">
        <v>5.3</v>
      </c>
      <c r="N55" s="326">
        <v>250.8</v>
      </c>
    </row>
    <row r="56" spans="1:14" x14ac:dyDescent="0.15">
      <c r="A56" s="250"/>
      <c r="B56" s="246"/>
      <c r="C56" s="246"/>
      <c r="D56" s="246"/>
      <c r="E56" s="246"/>
      <c r="F56" s="246"/>
      <c r="G56" s="327"/>
      <c r="H56" s="328" t="s">
        <v>509</v>
      </c>
      <c r="I56" s="329">
        <v>104257</v>
      </c>
      <c r="J56" s="330">
        <v>29635</v>
      </c>
      <c r="K56" s="331">
        <v>12.7</v>
      </c>
      <c r="L56" s="332">
        <v>126732</v>
      </c>
      <c r="M56" s="333">
        <v>19.100000000000001</v>
      </c>
      <c r="N56" s="334">
        <v>-6.4</v>
      </c>
    </row>
    <row r="57" spans="1:14" x14ac:dyDescent="0.15">
      <c r="A57" s="250"/>
      <c r="B57" s="246"/>
      <c r="C57" s="246"/>
      <c r="D57" s="246"/>
      <c r="E57" s="246"/>
      <c r="F57" s="246"/>
      <c r="G57" s="312" t="s">
        <v>512</v>
      </c>
      <c r="H57" s="313"/>
      <c r="I57" s="321">
        <v>571062</v>
      </c>
      <c r="J57" s="322">
        <v>165525</v>
      </c>
      <c r="K57" s="323">
        <v>-18.399999999999999</v>
      </c>
      <c r="L57" s="324">
        <v>280458</v>
      </c>
      <c r="M57" s="325">
        <v>-15.8</v>
      </c>
      <c r="N57" s="326">
        <v>-2.6</v>
      </c>
    </row>
    <row r="58" spans="1:14" x14ac:dyDescent="0.15">
      <c r="A58" s="250"/>
      <c r="B58" s="246"/>
      <c r="C58" s="246"/>
      <c r="D58" s="246"/>
      <c r="E58" s="246"/>
      <c r="F58" s="246"/>
      <c r="G58" s="327"/>
      <c r="H58" s="328" t="s">
        <v>509</v>
      </c>
      <c r="I58" s="329">
        <v>171813</v>
      </c>
      <c r="J58" s="330">
        <v>49801</v>
      </c>
      <c r="K58" s="331">
        <v>68</v>
      </c>
      <c r="L58" s="332">
        <v>127286</v>
      </c>
      <c r="M58" s="333">
        <v>0.4</v>
      </c>
      <c r="N58" s="334">
        <v>67.599999999999994</v>
      </c>
    </row>
    <row r="59" spans="1:14" x14ac:dyDescent="0.15">
      <c r="A59" s="250"/>
      <c r="B59" s="246"/>
      <c r="C59" s="246"/>
      <c r="D59" s="246"/>
      <c r="E59" s="246"/>
      <c r="F59" s="246"/>
      <c r="G59" s="312" t="s">
        <v>513</v>
      </c>
      <c r="H59" s="313"/>
      <c r="I59" s="321">
        <v>353187</v>
      </c>
      <c r="J59" s="322">
        <v>104124</v>
      </c>
      <c r="K59" s="323">
        <v>-37.1</v>
      </c>
      <c r="L59" s="324">
        <v>291945</v>
      </c>
      <c r="M59" s="325">
        <v>4.0999999999999996</v>
      </c>
      <c r="N59" s="326">
        <v>-41.2</v>
      </c>
    </row>
    <row r="60" spans="1:14" x14ac:dyDescent="0.15">
      <c r="A60" s="250"/>
      <c r="B60" s="246"/>
      <c r="C60" s="246"/>
      <c r="D60" s="246"/>
      <c r="E60" s="246"/>
      <c r="F60" s="246"/>
      <c r="G60" s="327"/>
      <c r="H60" s="328" t="s">
        <v>509</v>
      </c>
      <c r="I60" s="335">
        <v>154257</v>
      </c>
      <c r="J60" s="330">
        <v>45477</v>
      </c>
      <c r="K60" s="331">
        <v>-8.6999999999999993</v>
      </c>
      <c r="L60" s="332">
        <v>127651</v>
      </c>
      <c r="M60" s="333">
        <v>0.3</v>
      </c>
      <c r="N60" s="334">
        <v>-9</v>
      </c>
    </row>
    <row r="61" spans="1:14" x14ac:dyDescent="0.15">
      <c r="A61" s="250"/>
      <c r="B61" s="246"/>
      <c r="C61" s="246"/>
      <c r="D61" s="246"/>
      <c r="E61" s="246"/>
      <c r="F61" s="246"/>
      <c r="G61" s="312" t="s">
        <v>514</v>
      </c>
      <c r="H61" s="336"/>
      <c r="I61" s="337">
        <v>471656</v>
      </c>
      <c r="J61" s="338">
        <v>133961</v>
      </c>
      <c r="K61" s="339">
        <v>25.9</v>
      </c>
      <c r="L61" s="340">
        <v>290010</v>
      </c>
      <c r="M61" s="341">
        <v>7.6</v>
      </c>
      <c r="N61" s="326">
        <v>18.3</v>
      </c>
    </row>
    <row r="62" spans="1:14" x14ac:dyDescent="0.15">
      <c r="A62" s="250"/>
      <c r="B62" s="246"/>
      <c r="C62" s="246"/>
      <c r="D62" s="246"/>
      <c r="E62" s="246"/>
      <c r="F62" s="246"/>
      <c r="G62" s="327"/>
      <c r="H62" s="328" t="s">
        <v>509</v>
      </c>
      <c r="I62" s="329">
        <v>127723</v>
      </c>
      <c r="J62" s="330">
        <v>36434</v>
      </c>
      <c r="K62" s="331">
        <v>13.6</v>
      </c>
      <c r="L62" s="332">
        <v>114933</v>
      </c>
      <c r="M62" s="333">
        <v>4.4000000000000004</v>
      </c>
      <c r="N62" s="334">
        <v>9.1999999999999993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F47" sqref="F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32.22</v>
      </c>
      <c r="G47" s="12">
        <v>31.83</v>
      </c>
      <c r="H47" s="12">
        <v>32.72</v>
      </c>
      <c r="I47" s="12">
        <v>31.78</v>
      </c>
      <c r="J47" s="13">
        <v>32.53</v>
      </c>
    </row>
    <row r="48" spans="2:10" ht="57.75" customHeight="1" x14ac:dyDescent="0.15">
      <c r="B48" s="14"/>
      <c r="C48" s="1174" t="s">
        <v>4</v>
      </c>
      <c r="D48" s="1174"/>
      <c r="E48" s="1175"/>
      <c r="F48" s="15">
        <v>1.1100000000000001</v>
      </c>
      <c r="G48" s="16">
        <v>0.79</v>
      </c>
      <c r="H48" s="16">
        <v>1.44</v>
      </c>
      <c r="I48" s="16">
        <v>1.28</v>
      </c>
      <c r="J48" s="17">
        <v>1.33</v>
      </c>
    </row>
    <row r="49" spans="2:10" ht="57.75" customHeight="1" thickBot="1" x14ac:dyDescent="0.2">
      <c r="B49" s="18"/>
      <c r="C49" s="1176" t="s">
        <v>5</v>
      </c>
      <c r="D49" s="1176"/>
      <c r="E49" s="1177"/>
      <c r="F49" s="19">
        <v>4.66</v>
      </c>
      <c r="G49" s="20">
        <v>3.51</v>
      </c>
      <c r="H49" s="20">
        <v>0.63</v>
      </c>
      <c r="I49" s="20">
        <v>2.98</v>
      </c>
      <c r="J49" s="21">
        <v>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lg-r-shoji</cp:lastModifiedBy>
  <cp:lastPrinted>2018-11-12T07:52:38Z</cp:lastPrinted>
  <dcterms:created xsi:type="dcterms:W3CDTF">2018-01-24T03:17:18Z</dcterms:created>
  <dcterms:modified xsi:type="dcterms:W3CDTF">2018-11-12T08:10:00Z</dcterms:modified>
  <cp:category/>
</cp:coreProperties>
</file>